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Titles" localSheetId="12">'12'!$1:$2</definedName>
  </definedNames>
  <calcPr fullCalcOnLoad="1"/>
</workbook>
</file>

<file path=xl/sharedStrings.xml><?xml version="1.0" encoding="utf-8"?>
<sst xmlns="http://schemas.openxmlformats.org/spreadsheetml/2006/main" count="1271" uniqueCount="723">
  <si>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</si>
  <si>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</si>
  <si>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</si>
  <si>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</si>
  <si>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</si>
  <si>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</si>
  <si>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</si>
  <si>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</si>
  <si>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</si>
  <si>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</si>
  <si>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</si>
  <si>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</si>
  <si>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</si>
  <si>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</si>
  <si>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</si>
  <si>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</si>
  <si>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</si>
  <si>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</si>
  <si>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</si>
  <si>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</si>
  <si>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</si>
  <si>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</si>
  <si>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</si>
  <si>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</si>
  <si>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</si>
  <si>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</si>
  <si>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</si>
  <si>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</si>
  <si>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</si>
  <si>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</si>
  <si>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</si>
  <si>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</si>
  <si>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</si>
  <si>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</si>
  <si>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</si>
  <si>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</si>
  <si>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</si>
  <si>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</si>
  <si>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</si>
  <si>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</si>
  <si>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</si>
  <si>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</si>
  <si>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</si>
  <si>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</si>
  <si>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</si>
  <si>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</si>
  <si>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</si>
  <si>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</si>
  <si>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</si>
  <si>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</si>
  <si>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</si>
  <si>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</si>
  <si>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</si>
  <si>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</si>
  <si>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</si>
  <si>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</si>
  <si>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</si>
  <si>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</si>
  <si>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</si>
  <si>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</si>
  <si>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</si>
  <si>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</si>
  <si>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</si>
  <si>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</si>
  <si>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</si>
  <si>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</si>
  <si>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</si>
  <si>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</si>
  <si>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</si>
  <si>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</si>
  <si>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</si>
  <si>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</si>
  <si>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</si>
  <si>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</si>
  <si>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</si>
  <si>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</si>
  <si>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</si>
  <si>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</si>
  <si>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</si>
  <si>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</si>
  <si>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</si>
  <si>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</si>
  <si>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</si>
  <si>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</si>
  <si>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</si>
  <si>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</si>
  <si>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</si>
  <si>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</si>
  <si>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</si>
  <si>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</si>
  <si>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</si>
  <si>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</si>
  <si>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</si>
  <si>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</si>
  <si>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</si>
  <si>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</si>
  <si>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</si>
  <si>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</si>
  <si>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</si>
  <si>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</si>
  <si>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</si>
  <si>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</si>
  <si>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</si>
  <si>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</si>
  <si>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</si>
  <si>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</si>
  <si>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</si>
  <si>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</si>
  <si>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</si>
  <si>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</si>
  <si>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</si>
  <si>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</si>
  <si>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</si>
  <si>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</si>
  <si>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</si>
  <si>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</si>
  <si>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</si>
  <si>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</si>
  <si>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</si>
  <si>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</si>
  <si>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</si>
  <si>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</si>
  <si>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</si>
  <si>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</si>
  <si>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</si>
  <si>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</si>
  <si>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</si>
  <si>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</si>
  <si>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</si>
  <si>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</si>
  <si>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</si>
  <si>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</si>
  <si>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</si>
  <si>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</si>
  <si>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</si>
  <si>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</si>
  <si>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</si>
  <si>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</si>
  <si>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</si>
  <si>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</si>
  <si>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</si>
  <si>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</si>
  <si>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</si>
  <si>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</si>
  <si>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</si>
  <si>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</si>
  <si>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</si>
  <si>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</si>
  <si>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</si>
  <si>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</si>
  <si>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</si>
  <si>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</si>
  <si>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</si>
  <si>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</si>
  <si>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</si>
  <si>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</si>
  <si>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</si>
  <si>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</si>
  <si>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</si>
  <si>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</si>
  <si>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</si>
  <si>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</si>
  <si>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</si>
  <si>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</si>
  <si>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</si>
  <si>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</si>
  <si>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</si>
  <si>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</si>
  <si>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</si>
  <si>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</si>
  <si>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</si>
  <si>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</si>
  <si>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</si>
  <si>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</si>
  <si>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</si>
  <si>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</si>
  <si>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</si>
  <si>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</si>
  <si>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</si>
  <si>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</si>
  <si>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</si>
  <si>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</si>
  <si>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</si>
  <si>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</si>
  <si>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</si>
  <si>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</si>
  <si>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</si>
  <si>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</si>
  <si>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</si>
  <si>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</si>
  <si>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</si>
  <si>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</si>
  <si>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</si>
  <si>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</si>
  <si>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</si>
  <si>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</si>
  <si>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</si>
  <si>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</si>
  <si>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</si>
  <si>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</si>
  <si>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</si>
  <si>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</si>
  <si>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</si>
  <si>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</si>
  <si>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</si>
  <si>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</si>
  <si>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</si>
  <si>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</si>
  <si>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</si>
  <si>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</si>
  <si>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</si>
  <si>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</si>
  <si>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</si>
  <si>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</si>
  <si>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</si>
  <si>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</si>
  <si>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</si>
  <si>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</si>
  <si>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</si>
  <si>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</si>
  <si>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</si>
  <si>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</si>
  <si>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</si>
  <si>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</si>
  <si>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</si>
  <si>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</si>
  <si>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</si>
  <si>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</si>
  <si>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</si>
  <si>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</si>
  <si>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</si>
  <si>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</si>
  <si>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60013</t>
  </si>
  <si>
    <t>Drogi publiczne wojewódzkie</t>
  </si>
  <si>
    <t>60014</t>
  </si>
  <si>
    <t>Drogi publiczne powiatowe</t>
  </si>
  <si>
    <t>60016</t>
  </si>
  <si>
    <t>Drogi publiczne gminne</t>
  </si>
  <si>
    <t>700</t>
  </si>
  <si>
    <t>GOSPODARKA  MIESZKANIOWA</t>
  </si>
  <si>
    <t>710</t>
  </si>
  <si>
    <t>DZIAŁALNOŚĆ  USŁUGOWA</t>
  </si>
  <si>
    <t>71004</t>
  </si>
  <si>
    <t>Plany zagospodarowania przestrzennego</t>
  </si>
  <si>
    <t>100.000</t>
  </si>
  <si>
    <t>71014</t>
  </si>
  <si>
    <t>Opracowania geodezyjne i kartograficzne</t>
  </si>
  <si>
    <t>750</t>
  </si>
  <si>
    <t>ADMINISTRACJA  PUBLICZNA</t>
  </si>
  <si>
    <t>30.000</t>
  </si>
  <si>
    <t>75011</t>
  </si>
  <si>
    <t>Urzędy wojewódzkie</t>
  </si>
  <si>
    <t>75022</t>
  </si>
  <si>
    <t>Rady gmin</t>
  </si>
  <si>
    <t>162.000</t>
  </si>
  <si>
    <t>75023</t>
  </si>
  <si>
    <t>Urzędy gmin</t>
  </si>
  <si>
    <t>75075</t>
  </si>
  <si>
    <t>Promocja jednostek samorządu terytorialnego</t>
  </si>
  <si>
    <t>75095</t>
  </si>
  <si>
    <t>751</t>
  </si>
  <si>
    <r>
      <t xml:space="preserve">URZĘDY NACZELNYCH ORGANÓW WłADZY PAŃSTWOWEJ, KONTROLI I OCHRONY PRAWA ORAZ </t>
    </r>
    <r>
      <rPr>
        <b/>
        <sz val="10"/>
        <rFont val="Arial"/>
        <family val="2"/>
      </rPr>
      <t>SĄDOWNICTWA</t>
    </r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</si>
  <si>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</si>
  <si>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</si>
  <si>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</si>
  <si>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</si>
  <si>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75405</t>
  </si>
  <si>
    <t>Komendy powiatowe Policji</t>
  </si>
  <si>
    <t>5.000</t>
  </si>
  <si>
    <t>75412</t>
  </si>
  <si>
    <t>Ochotnicze straże pożarne</t>
  </si>
  <si>
    <t>75414</t>
  </si>
  <si>
    <t>Obrona Cywilna</t>
  </si>
  <si>
    <t>757</t>
  </si>
  <si>
    <t>OBSŁUGA DŁUGU PUBLICZNEGO</t>
  </si>
  <si>
    <t>75705</t>
  </si>
  <si>
    <t>Obsługa krajowych pożyczek i kredytów</t>
  </si>
  <si>
    <t>758</t>
  </si>
  <si>
    <t>RÓŻNE  ROZLICZENIA</t>
  </si>
  <si>
    <t>75818</t>
  </si>
  <si>
    <t>Rezerwy ogólne i celowe</t>
  </si>
  <si>
    <t>801</t>
  </si>
  <si>
    <t>OŚWIATA I WICHOWANIE</t>
  </si>
  <si>
    <t>80101</t>
  </si>
  <si>
    <t>Szkoły podstawowe</t>
  </si>
  <si>
    <t>80103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</si>
  <si>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</si>
  <si>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</si>
  <si>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</si>
  <si>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</si>
  <si>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</si>
  <si>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</si>
  <si>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</si>
  <si>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</si>
  <si>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80120</t>
  </si>
  <si>
    <t>Licea ogólnokształcące</t>
  </si>
  <si>
    <t>80144</t>
  </si>
  <si>
    <r>
      <t>Inne formy kształcen</t>
    </r>
    <r>
      <rPr>
        <sz val="10"/>
        <rFont val="Arial"/>
        <family val="2"/>
      </rPr>
      <t>iaosobno niewymienione</t>
    </r>
  </si>
  <si>
    <t>80146</t>
  </si>
  <si>
    <t>Dokształcanie i doskonalenie nauczycieli</t>
  </si>
  <si>
    <t>851</t>
  </si>
  <si>
    <t>OCHRONA  ZDROWIA</t>
  </si>
  <si>
    <t>85153</t>
  </si>
  <si>
    <t>Zwalczanie narkomanii</t>
  </si>
  <si>
    <t>85154</t>
  </si>
  <si>
    <t>Przeciwdziałanie alkoholizmowi</t>
  </si>
  <si>
    <t>852</t>
  </si>
  <si>
    <t>POMOC  SPOŁECZNA</t>
  </si>
  <si>
    <t>85202</t>
  </si>
  <si>
    <t>Domy pomocy społecznej</t>
  </si>
  <si>
    <t>85212</t>
  </si>
  <si>
    <t>Świadczenia rodzinne, zaliczka alimentacyjna oraz skl. na ubezp.emer. i rent. z ub. społ.</t>
  </si>
  <si>
    <t>85213</t>
  </si>
  <si>
    <t>Składki na ubezp. zdr.opłacane za osoby pobierające niektóre świadczenia zpomocy społecznej oraz niektóre swiadczenia rodzinne</t>
  </si>
  <si>
    <t>85214</t>
  </si>
  <si>
    <t>Zasiłki i pomoc w naturze oraz składki na ubezp. emeryt. i rentowe</t>
  </si>
  <si>
    <t>85215</t>
  </si>
  <si>
    <t>Dodatki mieszkaniowe</t>
  </si>
  <si>
    <t>208.000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</si>
  <si>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</si>
  <si>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</si>
  <si>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</si>
  <si>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</si>
  <si>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</si>
  <si>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</si>
  <si>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</si>
  <si>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</si>
  <si>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</si>
  <si>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</si>
  <si>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900</t>
  </si>
  <si>
    <t>GOSPODARKA  KOMUNALNA I OCHRONA ŚRODOWISKA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</si>
  <si>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</si>
  <si>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</si>
  <si>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</si>
  <si>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</si>
  <si>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</si>
  <si>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</si>
  <si>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</si>
  <si>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</si>
  <si>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osrodki kultury,świetlice i kluby</t>
  </si>
  <si>
    <t>92116</t>
  </si>
  <si>
    <t>Biblioteki</t>
  </si>
  <si>
    <t>926</t>
  </si>
  <si>
    <t>KULTURA  FIZYCZNA I SPORT</t>
  </si>
  <si>
    <t>92601</t>
  </si>
  <si>
    <t>Obiekty sportowe</t>
  </si>
  <si>
    <t>92605</t>
  </si>
  <si>
    <t>Zadania w zakresie kultury fizycznej i sportu</t>
  </si>
  <si>
    <t>OGÓŁEM WYDATKI</t>
  </si>
  <si>
    <t>900.000</t>
  </si>
  <si>
    <t>200.000</t>
  </si>
  <si>
    <t>OGÓŁEM</t>
  </si>
  <si>
    <t>Zakład Gospod.Kom.i Mieszk.</t>
  </si>
  <si>
    <t>oczyszczanie miasta</t>
  </si>
  <si>
    <t>Dom Kultury-Małogoszcz</t>
  </si>
  <si>
    <t>MGBP-Małogoszcz</t>
  </si>
  <si>
    <t>Upowszechnienie kultury fizycznej i sportu</t>
  </si>
  <si>
    <t>10.000</t>
  </si>
  <si>
    <t>240.000</t>
  </si>
  <si>
    <t>Wpływy z tytułu opłat-WFOŚ</t>
  </si>
  <si>
    <t>Gospodarka ściekowa i ochrona wód</t>
  </si>
  <si>
    <t>55.000</t>
  </si>
  <si>
    <t>Gospodarka odpadami</t>
  </si>
  <si>
    <t>35.000</t>
  </si>
  <si>
    <t>Ochrona powietrza atmosferycznego i klimatu</t>
  </si>
  <si>
    <t>Dokumentacja projektowa-kanalizacja sanitarna Mieronice i Leśnica</t>
  </si>
  <si>
    <t>0750</t>
  </si>
  <si>
    <t xml:space="preserve"> dochody z najmu i dzierżawy składników majątkowych Skarbu Państwa lub jednostek samorządu terytorialnego oraz innych umów o podobnym charakterze</t>
  </si>
  <si>
    <t>70095</t>
  </si>
  <si>
    <t>0470</t>
  </si>
  <si>
    <r>
      <t xml:space="preserve">  </t>
    </r>
    <r>
      <rPr>
        <sz val="10"/>
        <rFont val="Times New Roman"/>
        <family val="1"/>
      </rPr>
      <t>wpływy z opłat za zarząd, użytkowanie i użytkowanie wieczyste nieruchomości</t>
    </r>
  </si>
  <si>
    <t>0870</t>
  </si>
  <si>
    <t xml:space="preserve"> wpływy ze sprzedaży składników majątkowych </t>
  </si>
  <si>
    <t>2010</t>
  </si>
  <si>
    <t xml:space="preserve">  dotacje celowe otrzymane z budżetu państwa na realizację zadań bieżących z zakresu administracji rządowej oraz innych zadań zleconych gminie (związkom gmin) ustawami</t>
  </si>
  <si>
    <t>0830</t>
  </si>
  <si>
    <r>
      <t xml:space="preserve">  </t>
    </r>
    <r>
      <rPr>
        <sz val="10"/>
        <rFont val="Times New Roman"/>
        <family val="1"/>
      </rPr>
      <t>wpływy z usług</t>
    </r>
  </si>
  <si>
    <t>0920</t>
  </si>
  <si>
    <r>
      <t xml:space="preserve">  </t>
    </r>
    <r>
      <rPr>
        <sz val="10"/>
        <rFont val="Times New Roman"/>
        <family val="1"/>
      </rPr>
      <t>pozostałe odsetki</t>
    </r>
  </si>
  <si>
    <t>0970</t>
  </si>
  <si>
    <r>
      <t xml:space="preserve"> </t>
    </r>
    <r>
      <rPr>
        <sz val="10"/>
        <rFont val="Times New Roman"/>
        <family val="1"/>
      </rPr>
      <t>wpływy z różnych dochodów</t>
    </r>
  </si>
  <si>
    <t>dotacje celowe otrzymane z budżetu państwa na realizację zadań bieżących z zakresu administracji rządowej oraz innych zadań zleconych gminie (związkom gmin) ustawami</t>
  </si>
  <si>
    <t>756</t>
  </si>
  <si>
    <t>75601</t>
  </si>
  <si>
    <t>0350</t>
  </si>
  <si>
    <t xml:space="preserve">  podatek od działalności gospodarczej osób fizycznych , opłacany w formie karty podatkowej</t>
  </si>
  <si>
    <t>0910</t>
  </si>
  <si>
    <r>
      <t xml:space="preserve">  </t>
    </r>
    <r>
      <rPr>
        <sz val="10"/>
        <rFont val="Times New Roman"/>
        <family val="1"/>
      </rPr>
      <t>odsetki od nieterminowych wpłat z tytułu podatków i opłat</t>
    </r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</si>
  <si>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</si>
  <si>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</si>
  <si>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</si>
  <si>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</si>
  <si>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</si>
  <si>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</si>
  <si>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</si>
  <si>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</si>
  <si>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</si>
  <si>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</si>
  <si>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</si>
  <si>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</si>
  <si>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podatek od srodków transportowych</t>
  </si>
  <si>
    <t>0360</t>
  </si>
  <si>
    <t>podatek od spadków i darowizn</t>
  </si>
  <si>
    <t>0430</t>
  </si>
  <si>
    <t>wpływy z opłaty targowej</t>
  </si>
  <si>
    <t>75618</t>
  </si>
  <si>
    <t>0410</t>
  </si>
  <si>
    <t>wpływy z opłaty skarbowej</t>
  </si>
  <si>
    <t>0480</t>
  </si>
  <si>
    <t>wpływy z opłat za wydawanie zezwoleń na sprzedaż alkoholu</t>
  </si>
  <si>
    <t>75619</t>
  </si>
  <si>
    <t>0460</t>
  </si>
  <si>
    <t>wpływy z opłaty eksploatacyjnej</t>
  </si>
  <si>
    <t>75621</t>
  </si>
  <si>
    <t>0010</t>
  </si>
  <si>
    <t>podatek dochodowy od osób fizycznych</t>
  </si>
  <si>
    <t>0020</t>
  </si>
  <si>
    <t>podatek dochodowy od osób prawnych</t>
  </si>
  <si>
    <t>75801</t>
  </si>
  <si>
    <t>2920</t>
  </si>
  <si>
    <t xml:space="preserve">  subwencje ogólne z budżetu państwa
 – część oświatowa subwencji ogólnej dla j.s.t
</t>
  </si>
  <si>
    <t>75807</t>
  </si>
  <si>
    <t xml:space="preserve">  subwencje ogólne z budżetu państwa
 – część wyrównawcza subwencji ogólnej dla gmin
</t>
  </si>
  <si>
    <t>75831</t>
  </si>
  <si>
    <t xml:space="preserve"> subwencje ogólne z budżetu państwa
 – część równoważąca subwencji ogólnej dla gmin
</t>
  </si>
  <si>
    <t>dochody z najmu i dzierżawy składników majątkowych Skarbu Państwa lub jednostek samorządu terytorialnego oraz innych umów o podobnym charakterze</t>
  </si>
  <si>
    <r>
      <t xml:space="preserve">  </t>
    </r>
    <r>
      <rPr>
        <sz val="10"/>
        <rFont val="Times New Roman"/>
        <family val="1"/>
      </rPr>
      <t>dotacje celowe otrzymane z budżetu państwa na realizację zadań bieżących z zakresu administracji rządowej oraz innych zadań zleconych gminie (związkom gmin) ustawami</t>
    </r>
  </si>
  <si>
    <t>2030</t>
  </si>
  <si>
    <t xml:space="preserve">  dotacje celowe otrzymane z budżetu państwa na realizację własnych zadań bieżących gmin ( zwiąków gmin)</t>
  </si>
  <si>
    <t xml:space="preserve"> dotacje celowe otrzymane z budżetu państwa na realizację własnych zadań bieżących gmin (związków gmin)</t>
  </si>
  <si>
    <t xml:space="preserve">  dotacje celowe otrzymane z budżetu państwa na realizację własnych zadań bieżących gmin (związków gmin)</t>
  </si>
  <si>
    <t>90020</t>
  </si>
  <si>
    <t>0400</t>
  </si>
  <si>
    <t>wpływy z opłaty produktowej</t>
  </si>
  <si>
    <t>Pozostała działalnść</t>
  </si>
  <si>
    <t>URZĘDY NACZELNYCH ORGANÓW WłADZY PAŃSTWOWEJ, KONTROLI I OCHRONY PRAWA ORAZ SĄDOWNICTWA</t>
  </si>
  <si>
    <t>Dochody od osób prawnych, od osób fizycznychi od innych jednostek nieposiadających osobowosci prawnej oraz wydatki związane z ich poborem</t>
  </si>
  <si>
    <t>Wpływy z podatku dochodowego od osób fizycznych</t>
  </si>
  <si>
    <t>Wpływy z podatku rolnego, podatku leśnego, podatku od czynności cywilno-prawnych, podatków i opłat lokalnych od osób prawnych i innych jednostek organizacyjnych</t>
  </si>
  <si>
    <t>Wpływy z podatku rolnego, podatku leśnego, podatku od spadków i darowizn podatku od czynności cywilno-prawnych, podatków i opłat lokalnych od osób fizycznych</t>
  </si>
  <si>
    <t>Wpływy z innych opłat stanowiacych dochody jednostek samorządu terytorialnego na podstawie ustaw</t>
  </si>
  <si>
    <t>Wpływy z róznych rozliczeń</t>
  </si>
  <si>
    <t>Udziały gmin w podatkach stanowiacych dochód budżetu państwa</t>
  </si>
  <si>
    <t>Część oswiatowa subwencji ogólnej dla jednostek samorządu terytorialnego</t>
  </si>
  <si>
    <t>Część wyrównawcza subwencji ogólnej dla gmin</t>
  </si>
  <si>
    <t>Część równoważąca subwencji ogólnej dla gmin</t>
  </si>
  <si>
    <t xml:space="preserve">  Wpływy i wydatki związne z gromadzeniem środków z opłat produktowych</t>
  </si>
  <si>
    <t>3.500,00</t>
  </si>
  <si>
    <t>2360</t>
  </si>
  <si>
    <t xml:space="preserve">  dochody jednostek samorządu terytorialnego związane z realizacją zadań z zakresu administracji rządowej oraz innych zadan zleconych ustawami</t>
  </si>
  <si>
    <t>3.085,00</t>
  </si>
  <si>
    <t>1.921,00</t>
  </si>
  <si>
    <t>71.540,00</t>
  </si>
  <si>
    <t>74.625,00</t>
  </si>
  <si>
    <t>72.219,00</t>
  </si>
  <si>
    <t>70.000,00</t>
  </si>
  <si>
    <t>1.000,00</t>
  </si>
  <si>
    <t>26.000,00</t>
  </si>
  <si>
    <t>26.200,00</t>
  </si>
  <si>
    <t>1.680,00</t>
  </si>
  <si>
    <t>45.000,00</t>
  </si>
  <si>
    <t>108.000,00</t>
  </si>
  <si>
    <t>355.000,00</t>
  </si>
  <si>
    <t>142.000,00</t>
  </si>
  <si>
    <t>32.000,00</t>
  </si>
  <si>
    <t>326.400,00</t>
  </si>
  <si>
    <t>16.000,00</t>
  </si>
  <si>
    <t>20.000,00</t>
  </si>
  <si>
    <t>110.000,00</t>
  </si>
  <si>
    <t>12.500,00</t>
  </si>
  <si>
    <t>1.013.900,00</t>
  </si>
  <si>
    <t>78.000,00</t>
  </si>
  <si>
    <t>130.000,00</t>
  </si>
  <si>
    <t>208.000,00</t>
  </si>
  <si>
    <t>2.801.480,00</t>
  </si>
  <si>
    <t>7.469.087,00</t>
  </si>
  <si>
    <t>641.743,00</t>
  </si>
  <si>
    <t>296.966,00</t>
  </si>
  <si>
    <t>15.000,00</t>
  </si>
  <si>
    <t>156.150,00</t>
  </si>
  <si>
    <t>80195</t>
  </si>
  <si>
    <t>42.022,00</t>
  </si>
  <si>
    <t>4.129.801,00</t>
  </si>
  <si>
    <t>36.703,00</t>
  </si>
  <si>
    <t>206.372,00</t>
  </si>
  <si>
    <t>140.859,00</t>
  </si>
  <si>
    <t>347.231,00</t>
  </si>
  <si>
    <t>167.064,00</t>
  </si>
  <si>
    <t>27.000,00</t>
  </si>
  <si>
    <t>108.032,00</t>
  </si>
  <si>
    <t>4.815.831,00</t>
  </si>
  <si>
    <t>322.164,00</t>
  </si>
  <si>
    <t>3.000,00</t>
  </si>
  <si>
    <t>OGÓŁEM DOCHODY</t>
  </si>
  <si>
    <t>8.407.796,00</t>
  </si>
  <si>
    <t>198.172,00</t>
  </si>
  <si>
    <t>71.540</t>
  </si>
  <si>
    <t>64.000</t>
  </si>
  <si>
    <t>59.400</t>
  </si>
  <si>
    <t>1.351</t>
  </si>
  <si>
    <t>34.000</t>
  </si>
  <si>
    <t>88.432</t>
  </si>
  <si>
    <t>75416</t>
  </si>
  <si>
    <t>Straż Miejska</t>
  </si>
  <si>
    <t>54.432</t>
  </si>
  <si>
    <t>3.664.875</t>
  </si>
  <si>
    <t>71.655</t>
  </si>
  <si>
    <t>1.048.073</t>
  </si>
  <si>
    <t>2.231.020</t>
  </si>
  <si>
    <t>211.951</t>
  </si>
  <si>
    <t>658.293</t>
  </si>
  <si>
    <t>20.000</t>
  </si>
  <si>
    <t>76.745</t>
  </si>
  <si>
    <t>234.746</t>
  </si>
  <si>
    <t>263.411</t>
  </si>
  <si>
    <t>10.479</t>
  </si>
  <si>
    <t>252.932</t>
  </si>
  <si>
    <t>10.402</t>
  </si>
  <si>
    <t>9.602</t>
  </si>
  <si>
    <t>677.275</t>
  </si>
  <si>
    <t>14.355</t>
  </si>
  <si>
    <t>189.253</t>
  </si>
  <si>
    <t>423.948</t>
  </si>
  <si>
    <t>34.582</t>
  </si>
  <si>
    <t>123.492</t>
  </si>
  <si>
    <t>3.534</t>
  </si>
  <si>
    <t>132.885</t>
  </si>
  <si>
    <t>13.538</t>
  </si>
  <si>
    <t>36.703</t>
  </si>
  <si>
    <t>42.337</t>
  </si>
  <si>
    <t>40.307</t>
  </si>
  <si>
    <t>21.200</t>
  </si>
  <si>
    <t>1.921</t>
  </si>
  <si>
    <t>123.000</t>
  </si>
  <si>
    <t>67.644</t>
  </si>
  <si>
    <t>158.000</t>
  </si>
  <si>
    <t>101.140</t>
  </si>
  <si>
    <t>3.100.491</t>
  </si>
  <si>
    <t>305.033</t>
  </si>
  <si>
    <t>926.557</t>
  </si>
  <si>
    <t>41.534</t>
  </si>
  <si>
    <t>58.803</t>
  </si>
  <si>
    <t>4.129.801</t>
  </si>
  <si>
    <t>497.231</t>
  </si>
  <si>
    <t>286.053</t>
  </si>
  <si>
    <t>1.169</t>
  </si>
  <si>
    <t>92105</t>
  </si>
  <si>
    <t>Pozostałe działania w zakresie kultury</t>
  </si>
  <si>
    <t>44.056</t>
  </si>
  <si>
    <t>1.610.000</t>
  </si>
  <si>
    <t>1.654.056</t>
  </si>
  <si>
    <t>140.859</t>
  </si>
  <si>
    <t>4.380.824</t>
  </si>
  <si>
    <t>137.496</t>
  </si>
  <si>
    <t>60.987</t>
  </si>
  <si>
    <t>600.000</t>
  </si>
  <si>
    <t>1.550.000</t>
  </si>
  <si>
    <t>230.000</t>
  </si>
  <si>
    <t>400.000</t>
  </si>
  <si>
    <t>420.000</t>
  </si>
  <si>
    <t>6.444.680,00</t>
  </si>
  <si>
    <t>869.000,00</t>
  </si>
  <si>
    <t>2.450.000,00</t>
  </si>
  <si>
    <t>5.251.480,00</t>
  </si>
  <si>
    <t>245.000,00</t>
  </si>
  <si>
    <t>6.289.000,00</t>
  </si>
  <si>
    <t>13.813.260,00</t>
  </si>
  <si>
    <t>298.874</t>
  </si>
  <si>
    <t>01009</t>
  </si>
  <si>
    <t>Spółki wodne</t>
  </si>
  <si>
    <t>3.000</t>
  </si>
  <si>
    <t>290.000</t>
  </si>
  <si>
    <t>2.874</t>
  </si>
  <si>
    <t>3.072.100</t>
  </si>
  <si>
    <t>531.100</t>
  </si>
  <si>
    <t>1.941.000</t>
  </si>
  <si>
    <t>50.000</t>
  </si>
  <si>
    <t>2.509.247</t>
  </si>
  <si>
    <t>2.161.207</t>
  </si>
  <si>
    <t>50.500</t>
  </si>
  <si>
    <t>216.644</t>
  </si>
  <si>
    <t>75495</t>
  </si>
  <si>
    <t>14.000</t>
  </si>
  <si>
    <t>6.332.688</t>
  </si>
  <si>
    <t>1.701.384</t>
  </si>
  <si>
    <t>85121</t>
  </si>
  <si>
    <t>Lecznictwo ambulatoryjne</t>
  </si>
  <si>
    <t>125.000</t>
  </si>
  <si>
    <t>5.873.565</t>
  </si>
  <si>
    <t>90.000</t>
  </si>
  <si>
    <t>341.345</t>
  </si>
  <si>
    <t>284.432</t>
  </si>
  <si>
    <t>405.000</t>
  </si>
  <si>
    <t>820.000</t>
  </si>
  <si>
    <t>210.000</t>
  </si>
  <si>
    <t>8.874</t>
  </si>
  <si>
    <t>911.100</t>
  </si>
  <si>
    <t>1.100</t>
  </si>
  <si>
    <t>310.000</t>
  </si>
  <si>
    <t>2.488.047</t>
  </si>
  <si>
    <t>2.140.007</t>
  </si>
  <si>
    <t>5.832.688</t>
  </si>
  <si>
    <t>130.000</t>
  </si>
  <si>
    <t>5.867.065</t>
  </si>
  <si>
    <t>334.845</t>
  </si>
  <si>
    <t>784.157</t>
  </si>
  <si>
    <t>149.157</t>
  </si>
  <si>
    <t>25.446.787</t>
  </si>
  <si>
    <t>1.592.450</t>
  </si>
  <si>
    <t>1.469.050</t>
  </si>
  <si>
    <t>13.000</t>
  </si>
  <si>
    <t>564.837</t>
  </si>
  <si>
    <t>253.346</t>
  </si>
  <si>
    <t>75.000</t>
  </si>
  <si>
    <t>10.685.607</t>
  </si>
  <si>
    <t>15.000</t>
  </si>
  <si>
    <t>1.969.812</t>
  </si>
  <si>
    <t>8.400</t>
  </si>
  <si>
    <t>810.000</t>
  </si>
  <si>
    <t>530.000</t>
  </si>
  <si>
    <t>2.161.000</t>
  </si>
  <si>
    <t>1.631.000</t>
  </si>
  <si>
    <t>6.500</t>
  </si>
  <si>
    <t>Rehabilitacja środowiskowa</t>
  </si>
  <si>
    <t>Infrastruktura wod. I san.wsi</t>
  </si>
  <si>
    <t>Zakup sprzętu komputerowego</t>
  </si>
  <si>
    <r>
      <t>2012 r.</t>
    </r>
    <r>
      <rPr>
        <vertAlign val="superscript"/>
        <sz val="10"/>
        <rFont val="Arial CE"/>
        <family val="2"/>
      </rPr>
      <t>1)</t>
    </r>
  </si>
  <si>
    <t>wodociąg Góry Lasochowskie 2007-2009</t>
  </si>
  <si>
    <t>430.000</t>
  </si>
  <si>
    <t>dokumentacja wraz z wykupem działek II etap obwodnicy 2007-2009</t>
  </si>
  <si>
    <t>500.000</t>
  </si>
  <si>
    <t>2.000.000</t>
  </si>
  <si>
    <t>7.320</t>
  </si>
  <si>
    <t>1.492.680</t>
  </si>
  <si>
    <t>3.500.000</t>
  </si>
  <si>
    <t>1.500.000</t>
  </si>
  <si>
    <t>220.000</t>
  </si>
  <si>
    <t>649.157</t>
  </si>
  <si>
    <t>1.284.157</t>
  </si>
  <si>
    <t>GOSPODARKA MIESZKANIOWA</t>
  </si>
  <si>
    <t>2.051.400</t>
  </si>
  <si>
    <t>160.000</t>
  </si>
  <si>
    <t>760.000</t>
  </si>
  <si>
    <t>190.000</t>
  </si>
  <si>
    <t>570.000</t>
  </si>
  <si>
    <t>250.000</t>
  </si>
  <si>
    <t>150.000</t>
  </si>
  <si>
    <t>4.000.000</t>
  </si>
  <si>
    <t>850.600</t>
  </si>
  <si>
    <t>3.360.000</t>
  </si>
  <si>
    <t>6.272.680</t>
  </si>
  <si>
    <t>3.000.000</t>
  </si>
  <si>
    <t>12.910.600</t>
  </si>
  <si>
    <t>277.920</t>
  </si>
  <si>
    <t>4.298.700</t>
  </si>
  <si>
    <t>29.745.487</t>
  </si>
  <si>
    <t>730.000</t>
  </si>
  <si>
    <t>Bud.chod.w Mniszku</t>
  </si>
  <si>
    <t>przeb. ul. Pust.w Małogoszczu</t>
  </si>
  <si>
    <t>40.000</t>
  </si>
  <si>
    <t>bud. dr.ul.W-wska</t>
  </si>
  <si>
    <t>bud. dr. w Kozłowie</t>
  </si>
  <si>
    <t>70.000</t>
  </si>
  <si>
    <t>bud. dr. w Ż.Dużych</t>
  </si>
  <si>
    <t>61.000</t>
  </si>
  <si>
    <t>Zakup wiat przystankowych</t>
  </si>
  <si>
    <t>938.700</t>
  </si>
  <si>
    <t>10.805,00</t>
  </si>
  <si>
    <t>19.253,00</t>
  </si>
  <si>
    <t>90.253,00</t>
  </si>
  <si>
    <t>164.878</t>
  </si>
  <si>
    <t>255.805,00</t>
  </si>
  <si>
    <t>27.727.022</t>
  </si>
  <si>
    <t>346.524</t>
  </si>
  <si>
    <t>,</t>
  </si>
  <si>
    <t>320.000</t>
  </si>
  <si>
    <t>335.000</t>
  </si>
  <si>
    <t>180.000</t>
  </si>
  <si>
    <t>155.000</t>
  </si>
  <si>
    <t>65.000</t>
  </si>
  <si>
    <t>255.997</t>
  </si>
  <si>
    <t>3.070.000</t>
  </si>
  <si>
    <t>3.325.997</t>
  </si>
  <si>
    <t>wyłonione w drodze przetargu</t>
  </si>
  <si>
    <t>Bieżące utrzymanie wód i urządzeń wodnych</t>
  </si>
  <si>
    <t>98.059</t>
  </si>
  <si>
    <t>51.941</t>
  </si>
  <si>
    <t>1.071.941</t>
  </si>
  <si>
    <t>2.288.059</t>
  </si>
  <si>
    <t>338.700</t>
  </si>
  <si>
    <t>Wydatki związane z realizacją zadań realizowanych na podstawie porozumień (umów) między jednostkami samorządu terytorialnego w 2008 r.</t>
  </si>
  <si>
    <t>UMiG Małogoszcz</t>
  </si>
  <si>
    <t>MGOPS Małogoscz</t>
  </si>
  <si>
    <t>Zakład Gospodarki Komunalnej i Mieszkaniowej</t>
  </si>
  <si>
    <t>Plan przychodów i wydatków zakładów budżetowych</t>
  </si>
  <si>
    <t>411.400</t>
  </si>
  <si>
    <t>Oddziały przedszkolnew szkołach podsta.</t>
  </si>
  <si>
    <t>352.978</t>
  </si>
  <si>
    <t>42.022</t>
  </si>
  <si>
    <t>odbud.drogi Rembieszyce-Borki 2008-2009i</t>
  </si>
  <si>
    <t>wykup. gruntów pod. bud. dr.Lesnica i ul.Pust.w Małogoszczu 2008-2009</t>
  </si>
  <si>
    <t>bud. dr. Gminnej Leśnica -Zakrucze 2008-2010</t>
  </si>
  <si>
    <t>proj.na komp. Uzb. terenu pod skonc. bud. jednordz.2007-2008</t>
  </si>
  <si>
    <t>termomoder. bud.szkół w Rembieszycach i Złotnikach 2007-2009</t>
  </si>
  <si>
    <t>rozbudowa OZ w Małogoszczu 2007-2009</t>
  </si>
  <si>
    <t>bud. kan.san. Leśnica-Zakrucze 2008-2010</t>
  </si>
  <si>
    <t>75421</t>
  </si>
  <si>
    <t>Zarządzanie kryzysowe</t>
  </si>
  <si>
    <t>6.000</t>
  </si>
  <si>
    <t>1.000</t>
  </si>
  <si>
    <t>80148</t>
  </si>
  <si>
    <t>Stołówki szkolne</t>
  </si>
  <si>
    <t>791.772</t>
  </si>
  <si>
    <t>317.747</t>
  </si>
  <si>
    <t>55.813</t>
  </si>
  <si>
    <t>1.522.252</t>
  </si>
  <si>
    <t>8.223.614</t>
  </si>
  <si>
    <t>13.254.402</t>
  </si>
  <si>
    <t>13.754.402</t>
  </si>
  <si>
    <t>186.577</t>
  </si>
  <si>
    <t>185.408</t>
  </si>
  <si>
    <t>25.595</t>
  </si>
  <si>
    <t>126.923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</si>
</sst>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_-* #,##0.0\ &quot;zł&quot;_-;\-* #,##0.0\ &quot;zł&quot;_-;_-* &quot;-&quot;??\ &quot;zł&quot;_-;_-@_-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#,##0.00_ ;\-#,##0.00\ 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sz val="14"/>
      <name val="Arial CE"/>
      <family val="0"/>
    </font>
    <font>
      <b/>
      <i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4" fillId="0" borderId="10" xfId="0" applyNumberFormat="1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41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right" vertical="top" wrapText="1"/>
    </xf>
    <xf numFmtId="0" fontId="41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 indent="2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4" fillId="2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top" wrapText="1"/>
    </xf>
    <xf numFmtId="49" fontId="34" fillId="0" borderId="27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4" fillId="0" borderId="10" xfId="0" applyFont="1" applyBorder="1" applyAlignment="1">
      <alignment horizontal="right" vertical="center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Alignment="1">
      <alignment/>
    </xf>
    <xf numFmtId="49" fontId="47" fillId="0" borderId="28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/>
    </xf>
    <xf numFmtId="43" fontId="34" fillId="0" borderId="10" xfId="42" applyFont="1" applyBorder="1" applyAlignment="1">
      <alignment horizontal="right" vertical="center"/>
    </xf>
    <xf numFmtId="43" fontId="47" fillId="0" borderId="10" xfId="42" applyFont="1" applyBorder="1" applyAlignment="1">
      <alignment horizontal="right" vertical="center"/>
    </xf>
    <xf numFmtId="0" fontId="3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 horizontal="right"/>
    </xf>
    <xf numFmtId="43" fontId="0" fillId="0" borderId="10" xfId="42" applyFont="1" applyBorder="1" applyAlignment="1">
      <alignment horizontal="right" vertical="center"/>
    </xf>
    <xf numFmtId="44" fontId="0" fillId="0" borderId="10" xfId="60" applyBorder="1" applyAlignment="1">
      <alignment/>
    </xf>
    <xf numFmtId="176" fontId="0" fillId="0" borderId="10" xfId="60" applyNumberFormat="1" applyBorder="1" applyAlignment="1">
      <alignment horizontal="right" vertical="center"/>
    </xf>
    <xf numFmtId="0" fontId="3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9" fillId="0" borderId="17" xfId="0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2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4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/>
    </xf>
    <xf numFmtId="0" fontId="4" fillId="20" borderId="3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4" fillId="2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0" fillId="0" borderId="14" xfId="0" applyNumberFormat="1" applyBorder="1" applyAlignment="1">
      <alignment vertical="center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3" fontId="0" fillId="0" borderId="10" xfId="0" applyNumberFormat="1" applyBorder="1" applyAlignment="1" applyProtection="1">
      <alignment horizontal="right"/>
      <protection locked="0"/>
    </xf>
    <xf numFmtId="3" fontId="34" fillId="0" borderId="10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7">
      <selection activeCell="G11" sqref="G11"/>
    </sheetView>
  </sheetViews>
  <sheetFormatPr defaultColWidth="9.00390625" defaultRowHeight="12.75"/>
  <cols>
    <col min="1" max="1" width="5.375" style="166" customWidth="1"/>
    <col min="2" max="2" width="6.75390625" style="166" customWidth="1"/>
    <col min="3" max="3" width="5.875" style="166" customWidth="1"/>
    <col min="4" max="4" width="48.75390625" style="0" customWidth="1"/>
    <col min="5" max="5" width="14.00390625" style="220" customWidth="1"/>
    <col min="6" max="6" width="13.625" style="0" customWidth="1"/>
  </cols>
  <sheetData>
    <row r="1" spans="1:6" ht="18">
      <c r="A1" s="301" t="s">
        <v>48</v>
      </c>
      <c r="B1" s="301"/>
      <c r="C1" s="301"/>
      <c r="D1" s="301"/>
      <c r="E1" s="301"/>
      <c r="F1" s="301"/>
    </row>
    <row r="2" spans="1:6" ht="18">
      <c r="A2" s="2"/>
      <c r="B2" s="2"/>
      <c r="C2" s="2"/>
      <c r="D2" s="2"/>
      <c r="E2" s="2"/>
      <c r="F2" s="2"/>
    </row>
    <row r="3" spans="2:4" ht="18">
      <c r="B3" s="169"/>
      <c r="C3" s="169"/>
      <c r="D3" s="2"/>
    </row>
    <row r="4" spans="1:6" s="31" customFormat="1" ht="25.5">
      <c r="A4" s="167" t="s">
        <v>1</v>
      </c>
      <c r="B4" s="167" t="s">
        <v>2</v>
      </c>
      <c r="C4" s="167" t="s">
        <v>3</v>
      </c>
      <c r="D4" s="30" t="s">
        <v>4</v>
      </c>
      <c r="E4" s="30" t="s">
        <v>49</v>
      </c>
      <c r="F4" s="30" t="s">
        <v>50</v>
      </c>
    </row>
    <row r="5" spans="1:6" s="24" customFormat="1" ht="14.25" customHeight="1">
      <c r="A5" s="168">
        <v>1</v>
      </c>
      <c r="B5" s="168">
        <v>2</v>
      </c>
      <c r="C5" s="168">
        <v>3</v>
      </c>
      <c r="D5" s="12">
        <v>4</v>
      </c>
      <c r="E5" s="12">
        <v>5</v>
      </c>
      <c r="F5" s="12">
        <v>6</v>
      </c>
    </row>
    <row r="6" spans="1:6" s="27" customFormat="1" ht="18" customHeight="1">
      <c r="A6" s="209" t="s">
        <v>222</v>
      </c>
      <c r="B6" s="183"/>
      <c r="C6" s="184"/>
      <c r="D6" s="210" t="s">
        <v>223</v>
      </c>
      <c r="E6" s="217"/>
      <c r="F6" s="226" t="s">
        <v>447</v>
      </c>
    </row>
    <row r="7" spans="1:6" s="76" customFormat="1" ht="18.75" customHeight="1">
      <c r="A7" s="185"/>
      <c r="B7" s="186" t="s">
        <v>228</v>
      </c>
      <c r="C7" s="187"/>
      <c r="D7" s="188" t="s">
        <v>434</v>
      </c>
      <c r="E7" s="216"/>
      <c r="F7" s="224" t="s">
        <v>447</v>
      </c>
    </row>
    <row r="8" spans="1:7" ht="36.75" customHeight="1">
      <c r="A8" s="180"/>
      <c r="B8" s="182"/>
      <c r="C8" s="181" t="s">
        <v>366</v>
      </c>
      <c r="D8" s="173" t="s">
        <v>367</v>
      </c>
      <c r="E8" s="221"/>
      <c r="F8" s="225" t="s">
        <v>447</v>
      </c>
      <c r="G8" s="166"/>
    </row>
    <row r="9" spans="1:6" s="208" customFormat="1" ht="20.25" customHeight="1">
      <c r="A9" s="204" t="s">
        <v>238</v>
      </c>
      <c r="B9" s="205"/>
      <c r="C9" s="206"/>
      <c r="D9" s="203" t="s">
        <v>239</v>
      </c>
      <c r="E9" s="217"/>
      <c r="F9" s="232" t="s">
        <v>671</v>
      </c>
    </row>
    <row r="10" spans="1:6" s="76" customFormat="1" ht="23.25" customHeight="1">
      <c r="A10" s="190"/>
      <c r="B10" s="191" t="s">
        <v>368</v>
      </c>
      <c r="C10" s="192"/>
      <c r="D10" s="188" t="s">
        <v>229</v>
      </c>
      <c r="E10" s="216"/>
      <c r="F10" s="216" t="s">
        <v>671</v>
      </c>
    </row>
    <row r="11" spans="1:6" ht="25.5" customHeight="1">
      <c r="A11" s="174"/>
      <c r="B11" s="174"/>
      <c r="C11" s="174" t="s">
        <v>369</v>
      </c>
      <c r="D11" s="175" t="s">
        <v>370</v>
      </c>
      <c r="E11" s="221"/>
      <c r="F11" s="221" t="s">
        <v>667</v>
      </c>
    </row>
    <row r="12" spans="1:6" ht="19.5" customHeight="1">
      <c r="A12" s="174"/>
      <c r="B12" s="174"/>
      <c r="C12" s="174" t="s">
        <v>371</v>
      </c>
      <c r="D12" s="176" t="s">
        <v>372</v>
      </c>
      <c r="E12" s="221"/>
      <c r="F12" s="221" t="s">
        <v>564</v>
      </c>
    </row>
    <row r="13" spans="1:6" s="76" customFormat="1" ht="19.5" customHeight="1">
      <c r="A13" s="202" t="s">
        <v>247</v>
      </c>
      <c r="B13" s="193"/>
      <c r="C13" s="193"/>
      <c r="D13" s="203" t="s">
        <v>248</v>
      </c>
      <c r="E13" s="217" t="s">
        <v>670</v>
      </c>
      <c r="F13" s="226" t="s">
        <v>454</v>
      </c>
    </row>
    <row r="14" spans="1:6" s="76" customFormat="1" ht="19.5" customHeight="1">
      <c r="A14" s="193"/>
      <c r="B14" s="193" t="s">
        <v>250</v>
      </c>
      <c r="C14" s="193"/>
      <c r="D14" s="194" t="s">
        <v>251</v>
      </c>
      <c r="E14" s="216" t="s">
        <v>453</v>
      </c>
      <c r="F14" s="218"/>
    </row>
    <row r="15" spans="1:6" ht="51" customHeight="1">
      <c r="A15" s="174"/>
      <c r="B15" s="174"/>
      <c r="C15" s="174" t="s">
        <v>373</v>
      </c>
      <c r="D15" s="173" t="s">
        <v>374</v>
      </c>
      <c r="E15" s="221" t="s">
        <v>452</v>
      </c>
      <c r="F15" s="225"/>
    </row>
    <row r="16" spans="1:6" ht="42.75" customHeight="1">
      <c r="A16" s="174"/>
      <c r="B16" s="174"/>
      <c r="C16" s="174" t="s">
        <v>448</v>
      </c>
      <c r="D16" s="173" t="s">
        <v>449</v>
      </c>
      <c r="E16" s="221" t="s">
        <v>450</v>
      </c>
      <c r="F16" s="83"/>
    </row>
    <row r="17" spans="1:6" s="76" customFormat="1" ht="21" customHeight="1">
      <c r="A17" s="193"/>
      <c r="B17" s="193" t="s">
        <v>255</v>
      </c>
      <c r="C17" s="193"/>
      <c r="D17" s="188" t="s">
        <v>256</v>
      </c>
      <c r="E17" s="216" t="s">
        <v>669</v>
      </c>
      <c r="F17" s="224" t="s">
        <v>454</v>
      </c>
    </row>
    <row r="18" spans="1:6" ht="45.75" customHeight="1">
      <c r="A18" s="174"/>
      <c r="B18" s="174"/>
      <c r="C18" s="174" t="s">
        <v>366</v>
      </c>
      <c r="D18" s="177" t="s">
        <v>367</v>
      </c>
      <c r="E18" s="221"/>
      <c r="F18" s="225" t="s">
        <v>454</v>
      </c>
    </row>
    <row r="19" spans="1:6" ht="15.75" customHeight="1">
      <c r="A19" s="174"/>
      <c r="B19" s="174"/>
      <c r="C19" s="174" t="s">
        <v>375</v>
      </c>
      <c r="D19" s="178" t="s">
        <v>376</v>
      </c>
      <c r="E19" s="221" t="s">
        <v>455</v>
      </c>
      <c r="F19" s="83"/>
    </row>
    <row r="20" spans="1:6" ht="15" customHeight="1">
      <c r="A20" s="174"/>
      <c r="B20" s="174"/>
      <c r="C20" s="174" t="s">
        <v>377</v>
      </c>
      <c r="D20" s="178" t="s">
        <v>378</v>
      </c>
      <c r="E20" s="221" t="s">
        <v>668</v>
      </c>
      <c r="F20" s="83"/>
    </row>
    <row r="21" spans="1:6" ht="17.25" customHeight="1">
      <c r="A21" s="174"/>
      <c r="B21" s="174"/>
      <c r="C21" s="174" t="s">
        <v>379</v>
      </c>
      <c r="D21" s="178" t="s">
        <v>380</v>
      </c>
      <c r="E21" s="221" t="s">
        <v>456</v>
      </c>
      <c r="F21" s="83"/>
    </row>
    <row r="22" spans="1:6" s="76" customFormat="1" ht="62.25" customHeight="1">
      <c r="A22" s="202" t="s">
        <v>260</v>
      </c>
      <c r="B22" s="193"/>
      <c r="C22" s="193"/>
      <c r="D22" s="210" t="s">
        <v>435</v>
      </c>
      <c r="E22" s="140" t="s">
        <v>451</v>
      </c>
      <c r="F22" s="218"/>
    </row>
    <row r="23" spans="1:6" s="76" customFormat="1" ht="28.5" customHeight="1">
      <c r="A23" s="193"/>
      <c r="B23" s="193" t="s">
        <v>262</v>
      </c>
      <c r="C23" s="193"/>
      <c r="D23" s="197" t="s">
        <v>263</v>
      </c>
      <c r="E23" s="140" t="s">
        <v>451</v>
      </c>
      <c r="F23" s="218"/>
    </row>
    <row r="24" spans="1:6" ht="39" customHeight="1">
      <c r="A24" s="174"/>
      <c r="B24" s="174"/>
      <c r="C24" s="174" t="s">
        <v>373</v>
      </c>
      <c r="D24" s="173" t="s">
        <v>381</v>
      </c>
      <c r="E24" s="140" t="s">
        <v>451</v>
      </c>
      <c r="F24" s="83"/>
    </row>
    <row r="25" spans="1:6" s="76" customFormat="1" ht="63.75" customHeight="1">
      <c r="A25" s="202" t="s">
        <v>382</v>
      </c>
      <c r="B25" s="193"/>
      <c r="C25" s="193"/>
      <c r="D25" s="210" t="s">
        <v>436</v>
      </c>
      <c r="E25" s="233" t="s">
        <v>566</v>
      </c>
      <c r="F25" s="218"/>
    </row>
    <row r="26" spans="1:6" s="76" customFormat="1" ht="15.75" customHeight="1">
      <c r="A26" s="193"/>
      <c r="B26" s="193" t="s">
        <v>383</v>
      </c>
      <c r="C26" s="193"/>
      <c r="D26" s="196" t="s">
        <v>437</v>
      </c>
      <c r="E26" s="189" t="s">
        <v>458</v>
      </c>
      <c r="F26" s="218"/>
    </row>
    <row r="27" spans="1:6" ht="37.5" customHeight="1">
      <c r="A27" s="174"/>
      <c r="B27" s="174"/>
      <c r="C27" s="174" t="s">
        <v>384</v>
      </c>
      <c r="D27" s="177" t="s">
        <v>385</v>
      </c>
      <c r="E27" s="140" t="s">
        <v>457</v>
      </c>
      <c r="F27" s="222"/>
    </row>
    <row r="28" spans="1:6" ht="19.5" customHeight="1">
      <c r="A28" s="174"/>
      <c r="B28" s="174"/>
      <c r="C28" s="174" t="s">
        <v>386</v>
      </c>
      <c r="D28" s="178" t="s">
        <v>387</v>
      </c>
      <c r="E28" s="223">
        <v>200</v>
      </c>
      <c r="F28" s="83"/>
    </row>
    <row r="29" spans="1:6" s="76" customFormat="1" ht="51.75" customHeight="1">
      <c r="A29" s="193"/>
      <c r="B29" s="193" t="s">
        <v>388</v>
      </c>
      <c r="C29" s="193"/>
      <c r="D29" s="196" t="s">
        <v>438</v>
      </c>
      <c r="E29" s="189" t="s">
        <v>560</v>
      </c>
      <c r="F29" s="218"/>
    </row>
    <row r="30" spans="1:6" ht="19.5" customHeight="1">
      <c r="A30" s="174"/>
      <c r="B30" s="174"/>
      <c r="C30" s="174" t="s">
        <v>389</v>
      </c>
      <c r="D30" s="176" t="s">
        <v>390</v>
      </c>
      <c r="E30" s="140" t="s">
        <v>565</v>
      </c>
      <c r="F30" s="83"/>
    </row>
    <row r="31" spans="1:6" ht="19.5" customHeight="1">
      <c r="A31" s="174"/>
      <c r="B31" s="174"/>
      <c r="C31" s="174" t="s">
        <v>391</v>
      </c>
      <c r="D31" s="176" t="s">
        <v>392</v>
      </c>
      <c r="E31" s="140" t="s">
        <v>459</v>
      </c>
      <c r="F31" s="83"/>
    </row>
    <row r="32" spans="1:6" ht="19.5" customHeight="1">
      <c r="A32" s="174"/>
      <c r="B32" s="174"/>
      <c r="C32" s="174" t="s">
        <v>393</v>
      </c>
      <c r="D32" s="176" t="s">
        <v>394</v>
      </c>
      <c r="E32" s="140" t="s">
        <v>460</v>
      </c>
      <c r="F32" s="83"/>
    </row>
    <row r="33" spans="1:6" ht="19.5" customHeight="1">
      <c r="A33" s="174"/>
      <c r="B33" s="174"/>
      <c r="C33" s="174" t="s">
        <v>395</v>
      </c>
      <c r="D33" s="176" t="s">
        <v>396</v>
      </c>
      <c r="E33" s="140" t="s">
        <v>461</v>
      </c>
      <c r="F33" s="83"/>
    </row>
    <row r="34" spans="1:6" ht="19.5" customHeight="1">
      <c r="A34" s="174"/>
      <c r="B34" s="174"/>
      <c r="C34" s="174" t="s">
        <v>397</v>
      </c>
      <c r="D34" s="176" t="s">
        <v>398</v>
      </c>
      <c r="E34" s="140" t="s">
        <v>456</v>
      </c>
      <c r="F34" s="83"/>
    </row>
    <row r="35" spans="1:6" s="76" customFormat="1" ht="54" customHeight="1">
      <c r="A35" s="193"/>
      <c r="B35" s="193" t="s">
        <v>399</v>
      </c>
      <c r="C35" s="193"/>
      <c r="D35" s="196" t="s">
        <v>439</v>
      </c>
      <c r="E35" s="189" t="s">
        <v>470</v>
      </c>
      <c r="F35" s="218"/>
    </row>
    <row r="36" spans="1:6" ht="19.5" customHeight="1">
      <c r="A36" s="174"/>
      <c r="B36" s="174"/>
      <c r="C36" s="174" t="s">
        <v>389</v>
      </c>
      <c r="D36" s="176" t="s">
        <v>390</v>
      </c>
      <c r="E36" s="140" t="s">
        <v>462</v>
      </c>
      <c r="F36" s="83"/>
    </row>
    <row r="37" spans="1:6" ht="19.5" customHeight="1">
      <c r="A37" s="174"/>
      <c r="B37" s="174"/>
      <c r="C37" s="174" t="s">
        <v>391</v>
      </c>
      <c r="D37" s="176" t="s">
        <v>392</v>
      </c>
      <c r="E37" s="140" t="s">
        <v>463</v>
      </c>
      <c r="F37" s="83"/>
    </row>
    <row r="38" spans="1:6" ht="19.5" customHeight="1">
      <c r="A38" s="174"/>
      <c r="B38" s="174"/>
      <c r="C38" s="174" t="s">
        <v>393</v>
      </c>
      <c r="D38" s="176" t="s">
        <v>394</v>
      </c>
      <c r="E38" s="140" t="s">
        <v>464</v>
      </c>
      <c r="F38" s="83"/>
    </row>
    <row r="39" spans="1:6" ht="19.5" customHeight="1">
      <c r="A39" s="174"/>
      <c r="B39" s="174"/>
      <c r="C39" s="174" t="s">
        <v>395</v>
      </c>
      <c r="D39" s="176" t="s">
        <v>400</v>
      </c>
      <c r="E39" s="140" t="s">
        <v>465</v>
      </c>
      <c r="F39" s="83"/>
    </row>
    <row r="40" spans="1:6" ht="19.5" customHeight="1">
      <c r="A40" s="174"/>
      <c r="B40" s="174"/>
      <c r="C40" s="174" t="s">
        <v>401</v>
      </c>
      <c r="D40" s="176" t="s">
        <v>402</v>
      </c>
      <c r="E40" s="140" t="s">
        <v>466</v>
      </c>
      <c r="F40" s="83"/>
    </row>
    <row r="41" spans="1:6" ht="19.5" customHeight="1">
      <c r="A41" s="174"/>
      <c r="B41" s="174"/>
      <c r="C41" s="174" t="s">
        <v>403</v>
      </c>
      <c r="D41" s="176" t="s">
        <v>404</v>
      </c>
      <c r="E41" s="140" t="s">
        <v>467</v>
      </c>
      <c r="F41" s="83"/>
    </row>
    <row r="42" spans="1:6" ht="19.5" customHeight="1">
      <c r="A42" s="174"/>
      <c r="B42" s="174"/>
      <c r="C42" s="174" t="s">
        <v>397</v>
      </c>
      <c r="D42" s="176" t="s">
        <v>398</v>
      </c>
      <c r="E42" s="140" t="s">
        <v>468</v>
      </c>
      <c r="F42" s="83"/>
    </row>
    <row r="43" spans="1:6" ht="19.5" customHeight="1">
      <c r="A43" s="174"/>
      <c r="B43" s="174"/>
      <c r="C43" s="174" t="s">
        <v>386</v>
      </c>
      <c r="D43" s="178" t="s">
        <v>387</v>
      </c>
      <c r="E43" s="140" t="s">
        <v>469</v>
      </c>
      <c r="F43" s="83"/>
    </row>
    <row r="44" spans="1:6" s="76" customFormat="1" ht="26.25" customHeight="1">
      <c r="A44" s="193"/>
      <c r="B44" s="193" t="s">
        <v>405</v>
      </c>
      <c r="C44" s="193"/>
      <c r="D44" s="196" t="s">
        <v>440</v>
      </c>
      <c r="E44" s="189" t="s">
        <v>473</v>
      </c>
      <c r="F44" s="218"/>
    </row>
    <row r="45" spans="1:6" ht="19.5" customHeight="1">
      <c r="A45" s="174"/>
      <c r="B45" s="174"/>
      <c r="C45" s="174" t="s">
        <v>406</v>
      </c>
      <c r="D45" s="176" t="s">
        <v>407</v>
      </c>
      <c r="E45" s="140" t="s">
        <v>471</v>
      </c>
      <c r="F45" s="83"/>
    </row>
    <row r="46" spans="1:6" ht="19.5" customHeight="1">
      <c r="A46" s="174"/>
      <c r="B46" s="174"/>
      <c r="C46" s="174" t="s">
        <v>408</v>
      </c>
      <c r="D46" s="176" t="s">
        <v>409</v>
      </c>
      <c r="E46" s="140" t="s">
        <v>472</v>
      </c>
      <c r="F46" s="83"/>
    </row>
    <row r="47" spans="1:6" s="76" customFormat="1" ht="14.25" customHeight="1">
      <c r="A47" s="193"/>
      <c r="B47" s="193" t="s">
        <v>410</v>
      </c>
      <c r="C47" s="193"/>
      <c r="D47" s="196" t="s">
        <v>441</v>
      </c>
      <c r="E47" s="189" t="s">
        <v>561</v>
      </c>
      <c r="F47" s="218"/>
    </row>
    <row r="48" spans="1:6" ht="19.5" customHeight="1">
      <c r="A48" s="174"/>
      <c r="B48" s="174"/>
      <c r="C48" s="174" t="s">
        <v>411</v>
      </c>
      <c r="D48" s="176" t="s">
        <v>412</v>
      </c>
      <c r="E48" s="140" t="s">
        <v>561</v>
      </c>
      <c r="F48" s="83"/>
    </row>
    <row r="49" spans="1:6" s="76" customFormat="1" ht="27" customHeight="1">
      <c r="A49" s="193"/>
      <c r="B49" s="193" t="s">
        <v>413</v>
      </c>
      <c r="C49" s="193"/>
      <c r="D49" s="196" t="s">
        <v>442</v>
      </c>
      <c r="E49" s="189" t="s">
        <v>563</v>
      </c>
      <c r="F49" s="218"/>
    </row>
    <row r="50" spans="1:6" ht="19.5" customHeight="1">
      <c r="A50" s="174"/>
      <c r="B50" s="174"/>
      <c r="C50" s="174" t="s">
        <v>414</v>
      </c>
      <c r="D50" s="176" t="s">
        <v>415</v>
      </c>
      <c r="E50" s="140" t="s">
        <v>474</v>
      </c>
      <c r="F50" s="83"/>
    </row>
    <row r="51" spans="1:6" ht="19.5" customHeight="1">
      <c r="A51" s="174"/>
      <c r="B51" s="174"/>
      <c r="C51" s="174" t="s">
        <v>416</v>
      </c>
      <c r="D51" s="176" t="s">
        <v>417</v>
      </c>
      <c r="E51" s="140" t="s">
        <v>562</v>
      </c>
      <c r="F51" s="83"/>
    </row>
    <row r="52" spans="1:6" ht="19.5" customHeight="1">
      <c r="A52" s="174"/>
      <c r="B52" s="174"/>
      <c r="C52" s="174"/>
      <c r="D52" s="176"/>
      <c r="E52" s="140"/>
      <c r="F52" s="83"/>
    </row>
    <row r="53" spans="1:6" s="76" customFormat="1" ht="19.5" customHeight="1">
      <c r="A53" s="202" t="s">
        <v>277</v>
      </c>
      <c r="B53" s="193"/>
      <c r="C53" s="193"/>
      <c r="D53" s="203" t="s">
        <v>278</v>
      </c>
      <c r="E53" s="207" t="s">
        <v>494</v>
      </c>
      <c r="F53" s="218"/>
    </row>
    <row r="54" spans="1:6" s="76" customFormat="1" ht="27.75" customHeight="1">
      <c r="A54" s="193"/>
      <c r="B54" s="193" t="s">
        <v>418</v>
      </c>
      <c r="C54" s="193"/>
      <c r="D54" s="196" t="s">
        <v>443</v>
      </c>
      <c r="E54" s="189" t="s">
        <v>475</v>
      </c>
      <c r="F54" s="218"/>
    </row>
    <row r="55" spans="1:6" ht="32.25" customHeight="1">
      <c r="A55" s="174"/>
      <c r="B55" s="174"/>
      <c r="C55" s="174" t="s">
        <v>419</v>
      </c>
      <c r="D55" s="177" t="s">
        <v>420</v>
      </c>
      <c r="E55" s="140" t="s">
        <v>475</v>
      </c>
      <c r="F55" s="83"/>
    </row>
    <row r="56" spans="1:6" s="76" customFormat="1" ht="20.25" customHeight="1">
      <c r="A56" s="193"/>
      <c r="B56" s="193" t="s">
        <v>421</v>
      </c>
      <c r="C56" s="193"/>
      <c r="D56" s="196" t="s">
        <v>444</v>
      </c>
      <c r="E56" s="189" t="s">
        <v>476</v>
      </c>
      <c r="F56" s="218"/>
    </row>
    <row r="57" spans="1:6" ht="30.75" customHeight="1">
      <c r="A57" s="174"/>
      <c r="B57" s="174"/>
      <c r="C57" s="174" t="s">
        <v>419</v>
      </c>
      <c r="D57" s="177" t="s">
        <v>422</v>
      </c>
      <c r="E57" s="140" t="s">
        <v>476</v>
      </c>
      <c r="F57" s="83"/>
    </row>
    <row r="58" spans="1:6" s="76" customFormat="1" ht="19.5" customHeight="1">
      <c r="A58" s="193"/>
      <c r="B58" s="193" t="s">
        <v>423</v>
      </c>
      <c r="C58" s="193"/>
      <c r="D58" s="196" t="s">
        <v>445</v>
      </c>
      <c r="E58" s="189" t="s">
        <v>477</v>
      </c>
      <c r="F58" s="218"/>
    </row>
    <row r="59" spans="1:6" ht="31.5" customHeight="1">
      <c r="A59" s="174"/>
      <c r="B59" s="174"/>
      <c r="C59" s="174" t="s">
        <v>419</v>
      </c>
      <c r="D59" s="177" t="s">
        <v>424</v>
      </c>
      <c r="E59" s="140" t="s">
        <v>477</v>
      </c>
      <c r="F59" s="83"/>
    </row>
    <row r="60" spans="1:6" s="76" customFormat="1" ht="21" customHeight="1">
      <c r="A60" s="202" t="s">
        <v>281</v>
      </c>
      <c r="B60" s="193"/>
      <c r="C60" s="193"/>
      <c r="D60" s="203" t="s">
        <v>282</v>
      </c>
      <c r="E60" s="207" t="s">
        <v>495</v>
      </c>
      <c r="F60" s="226" t="s">
        <v>478</v>
      </c>
    </row>
    <row r="61" spans="1:6" s="76" customFormat="1" ht="15" customHeight="1">
      <c r="A61" s="193"/>
      <c r="B61" s="193" t="s">
        <v>283</v>
      </c>
      <c r="C61" s="193"/>
      <c r="D61" s="199" t="s">
        <v>284</v>
      </c>
      <c r="E61" s="189"/>
      <c r="F61" s="224" t="s">
        <v>478</v>
      </c>
    </row>
    <row r="62" spans="1:6" ht="39" customHeight="1">
      <c r="A62" s="174"/>
      <c r="B62" s="174"/>
      <c r="C62" s="174" t="s">
        <v>366</v>
      </c>
      <c r="D62" s="177" t="s">
        <v>425</v>
      </c>
      <c r="E62" s="140"/>
      <c r="F62" s="225" t="s">
        <v>478</v>
      </c>
    </row>
    <row r="63" spans="1:6" s="76" customFormat="1" ht="15.75" customHeight="1">
      <c r="A63" s="193"/>
      <c r="B63" s="193" t="s">
        <v>286</v>
      </c>
      <c r="C63" s="193"/>
      <c r="D63" s="200" t="s">
        <v>287</v>
      </c>
      <c r="E63" s="189" t="s">
        <v>479</v>
      </c>
      <c r="F63" s="218"/>
    </row>
    <row r="64" spans="1:6" ht="15" customHeight="1">
      <c r="A64" s="174"/>
      <c r="B64" s="174"/>
      <c r="C64" s="174" t="s">
        <v>375</v>
      </c>
      <c r="D64" s="178" t="s">
        <v>376</v>
      </c>
      <c r="E64" s="140" t="s">
        <v>479</v>
      </c>
      <c r="F64" s="83"/>
    </row>
    <row r="65" spans="1:6" s="76" customFormat="1" ht="15" customHeight="1">
      <c r="A65" s="193"/>
      <c r="B65" s="193" t="s">
        <v>480</v>
      </c>
      <c r="C65" s="193"/>
      <c r="D65" s="195" t="s">
        <v>229</v>
      </c>
      <c r="E65" s="189" t="s">
        <v>481</v>
      </c>
      <c r="F65" s="218"/>
    </row>
    <row r="66" spans="1:6" ht="33.75" customHeight="1">
      <c r="A66" s="174"/>
      <c r="B66" s="174"/>
      <c r="C66" s="174" t="s">
        <v>427</v>
      </c>
      <c r="D66" s="177" t="s">
        <v>428</v>
      </c>
      <c r="E66" s="140" t="s">
        <v>481</v>
      </c>
      <c r="F66" s="83"/>
    </row>
    <row r="67" spans="1:6" s="76" customFormat="1" ht="16.5" customHeight="1">
      <c r="A67" s="202" t="s">
        <v>306</v>
      </c>
      <c r="B67" s="193"/>
      <c r="C67" s="193"/>
      <c r="D67" s="203" t="s">
        <v>307</v>
      </c>
      <c r="E67" s="189" t="s">
        <v>490</v>
      </c>
      <c r="F67" s="218"/>
    </row>
    <row r="68" spans="1:6" s="76" customFormat="1" ht="27.75" customHeight="1">
      <c r="A68" s="193"/>
      <c r="B68" s="193" t="s">
        <v>310</v>
      </c>
      <c r="C68" s="193"/>
      <c r="D68" s="200" t="s">
        <v>311</v>
      </c>
      <c r="E68" s="189" t="s">
        <v>482</v>
      </c>
      <c r="F68" s="218"/>
    </row>
    <row r="69" spans="1:6" ht="38.25" customHeight="1">
      <c r="A69" s="174"/>
      <c r="B69" s="174"/>
      <c r="C69" s="174" t="s">
        <v>373</v>
      </c>
      <c r="D69" s="175" t="s">
        <v>426</v>
      </c>
      <c r="E69" s="140" t="s">
        <v>482</v>
      </c>
      <c r="F69" s="83"/>
    </row>
    <row r="70" spans="1:6" s="76" customFormat="1" ht="41.25" customHeight="1">
      <c r="A70" s="193"/>
      <c r="B70" s="193" t="s">
        <v>312</v>
      </c>
      <c r="C70" s="193"/>
      <c r="D70" s="200" t="s">
        <v>313</v>
      </c>
      <c r="E70" s="189" t="s">
        <v>483</v>
      </c>
      <c r="F70" s="218"/>
    </row>
    <row r="71" spans="1:6" ht="42" customHeight="1">
      <c r="A71" s="174"/>
      <c r="B71" s="174"/>
      <c r="C71" s="174" t="s">
        <v>373</v>
      </c>
      <c r="D71" s="175" t="s">
        <v>426</v>
      </c>
      <c r="E71" s="140" t="s">
        <v>483</v>
      </c>
      <c r="F71" s="83"/>
    </row>
    <row r="72" spans="1:6" s="76" customFormat="1" ht="27.75" customHeight="1">
      <c r="A72" s="193"/>
      <c r="B72" s="193" t="s">
        <v>314</v>
      </c>
      <c r="C72" s="193"/>
      <c r="D72" s="200" t="s">
        <v>315</v>
      </c>
      <c r="E72" s="189" t="s">
        <v>486</v>
      </c>
      <c r="F72" s="218"/>
    </row>
    <row r="73" spans="1:6" ht="39" customHeight="1">
      <c r="A73" s="174"/>
      <c r="B73" s="174"/>
      <c r="C73" s="174" t="s">
        <v>373</v>
      </c>
      <c r="D73" s="175" t="s">
        <v>426</v>
      </c>
      <c r="E73" s="140" t="s">
        <v>485</v>
      </c>
      <c r="F73" s="83"/>
    </row>
    <row r="74" spans="1:6" ht="38.25" customHeight="1">
      <c r="A74" s="174"/>
      <c r="B74" s="174"/>
      <c r="C74" s="172" t="s">
        <v>427</v>
      </c>
      <c r="D74" s="177" t="s">
        <v>428</v>
      </c>
      <c r="E74" s="140" t="s">
        <v>484</v>
      </c>
      <c r="F74" s="83"/>
    </row>
    <row r="75" spans="1:6" s="76" customFormat="1" ht="18" customHeight="1">
      <c r="A75" s="193"/>
      <c r="B75" s="193" t="s">
        <v>319</v>
      </c>
      <c r="C75" s="201"/>
      <c r="D75" s="200" t="s">
        <v>320</v>
      </c>
      <c r="E75" s="189" t="s">
        <v>487</v>
      </c>
      <c r="F75" s="218"/>
    </row>
    <row r="76" spans="1:6" ht="36" customHeight="1">
      <c r="A76" s="174"/>
      <c r="B76" s="174"/>
      <c r="C76" s="174" t="s">
        <v>427</v>
      </c>
      <c r="D76" s="177" t="s">
        <v>429</v>
      </c>
      <c r="E76" s="140" t="s">
        <v>487</v>
      </c>
      <c r="F76" s="83"/>
    </row>
    <row r="77" spans="1:6" s="76" customFormat="1" ht="30.75" customHeight="1">
      <c r="A77" s="193"/>
      <c r="B77" s="193" t="s">
        <v>321</v>
      </c>
      <c r="C77" s="193"/>
      <c r="D77" s="200" t="s">
        <v>322</v>
      </c>
      <c r="E77" s="189" t="s">
        <v>488</v>
      </c>
      <c r="F77" s="218"/>
    </row>
    <row r="78" spans="1:6" ht="19.5" customHeight="1">
      <c r="A78" s="174"/>
      <c r="B78" s="174"/>
      <c r="C78" s="174" t="s">
        <v>375</v>
      </c>
      <c r="D78" s="178" t="s">
        <v>376</v>
      </c>
      <c r="E78" s="140" t="s">
        <v>488</v>
      </c>
      <c r="F78" s="83"/>
    </row>
    <row r="79" spans="1:6" s="76" customFormat="1" ht="19.5" customHeight="1">
      <c r="A79" s="193"/>
      <c r="B79" s="193" t="s">
        <v>323</v>
      </c>
      <c r="C79" s="193"/>
      <c r="D79" s="200" t="s">
        <v>229</v>
      </c>
      <c r="E79" s="189" t="s">
        <v>489</v>
      </c>
      <c r="F79" s="218"/>
    </row>
    <row r="80" spans="1:6" ht="39" customHeight="1">
      <c r="A80" s="174"/>
      <c r="B80" s="174"/>
      <c r="C80" s="174" t="s">
        <v>427</v>
      </c>
      <c r="D80" s="177" t="s">
        <v>430</v>
      </c>
      <c r="E80" s="140" t="s">
        <v>489</v>
      </c>
      <c r="F80" s="83"/>
    </row>
    <row r="81" spans="1:6" s="208" customFormat="1" ht="19.5" customHeight="1">
      <c r="A81" s="202" t="s">
        <v>324</v>
      </c>
      <c r="B81" s="202"/>
      <c r="C81" s="202"/>
      <c r="D81" s="210" t="s">
        <v>325</v>
      </c>
      <c r="E81" s="207" t="s">
        <v>491</v>
      </c>
      <c r="F81" s="219"/>
    </row>
    <row r="82" spans="1:6" s="76" customFormat="1" ht="17.25" customHeight="1">
      <c r="A82" s="193"/>
      <c r="B82" s="193" t="s">
        <v>326</v>
      </c>
      <c r="C82" s="193"/>
      <c r="D82" s="211" t="s">
        <v>327</v>
      </c>
      <c r="E82" s="189" t="s">
        <v>491</v>
      </c>
      <c r="F82" s="218"/>
    </row>
    <row r="83" spans="1:6" ht="20.25" customHeight="1">
      <c r="A83" s="174"/>
      <c r="B83" s="174"/>
      <c r="C83" s="174" t="s">
        <v>375</v>
      </c>
      <c r="D83" s="178" t="s">
        <v>376</v>
      </c>
      <c r="E83" s="140" t="s">
        <v>491</v>
      </c>
      <c r="F83" s="83"/>
    </row>
    <row r="84" spans="1:6" s="208" customFormat="1" ht="36" customHeight="1">
      <c r="A84" s="202" t="s">
        <v>329</v>
      </c>
      <c r="B84" s="202"/>
      <c r="C84" s="202"/>
      <c r="D84" s="210" t="s">
        <v>330</v>
      </c>
      <c r="E84" s="207" t="s">
        <v>492</v>
      </c>
      <c r="F84" s="219"/>
    </row>
    <row r="85" spans="1:6" s="76" customFormat="1" ht="27.75" customHeight="1">
      <c r="A85" s="193"/>
      <c r="B85" s="193" t="s">
        <v>431</v>
      </c>
      <c r="C85" s="193"/>
      <c r="D85" s="198" t="s">
        <v>446</v>
      </c>
      <c r="E85" s="189" t="s">
        <v>492</v>
      </c>
      <c r="F85" s="218"/>
    </row>
    <row r="86" spans="1:6" ht="19.5" customHeight="1">
      <c r="A86" s="174"/>
      <c r="B86" s="174"/>
      <c r="C86" s="174" t="s">
        <v>432</v>
      </c>
      <c r="D86" s="176" t="s">
        <v>433</v>
      </c>
      <c r="E86" s="179" t="s">
        <v>492</v>
      </c>
      <c r="F86" s="83"/>
    </row>
    <row r="87" spans="1:6" s="215" customFormat="1" ht="30.75" customHeight="1">
      <c r="A87" s="212"/>
      <c r="B87" s="213"/>
      <c r="C87" s="213"/>
      <c r="D87" s="214" t="s">
        <v>493</v>
      </c>
      <c r="E87" s="189" t="s">
        <v>672</v>
      </c>
      <c r="F87" s="224" t="s">
        <v>673</v>
      </c>
    </row>
    <row r="88" spans="2:4" ht="12.75">
      <c r="B88" s="171"/>
      <c r="C88" s="170"/>
      <c r="D88" s="1"/>
    </row>
    <row r="89" spans="2:4" ht="12.75">
      <c r="B89" s="170"/>
      <c r="C89" s="170"/>
      <c r="D89" s="1"/>
    </row>
    <row r="90" spans="2:4" ht="12.75">
      <c r="B90" s="170"/>
      <c r="C90" s="170"/>
      <c r="D90" s="1"/>
    </row>
    <row r="91" spans="2:4" ht="12.75">
      <c r="B91" s="170"/>
      <c r="C91" s="170"/>
      <c r="D91" s="1"/>
    </row>
    <row r="92" spans="2:4" ht="12.75">
      <c r="B92" s="170"/>
      <c r="C92" s="170"/>
      <c r="D92" s="1"/>
    </row>
    <row r="93" spans="2:4" ht="12.75">
      <c r="B93" s="170"/>
      <c r="C93" s="170"/>
      <c r="D93" s="1"/>
    </row>
    <row r="94" spans="2:4" ht="12.75">
      <c r="B94" s="170"/>
      <c r="C94" s="170"/>
      <c r="D94" s="1"/>
    </row>
    <row r="95" spans="2:4" ht="12.75">
      <c r="B95" s="170"/>
      <c r="C95" s="170"/>
      <c r="D95" s="1"/>
    </row>
    <row r="96" spans="2:4" ht="12.75">
      <c r="B96" s="170"/>
      <c r="C96" s="170"/>
      <c r="D96" s="1"/>
    </row>
    <row r="97" spans="2:4" ht="12.75">
      <c r="B97" s="170"/>
      <c r="C97" s="170"/>
      <c r="D97" s="1"/>
    </row>
    <row r="98" spans="2:4" ht="12.75">
      <c r="B98" s="170"/>
      <c r="C98" s="170"/>
      <c r="D98" s="1"/>
    </row>
    <row r="99" spans="2:4" ht="12.75">
      <c r="B99" s="170"/>
      <c r="C99" s="170"/>
      <c r="D99" s="1"/>
    </row>
    <row r="100" spans="2:4" ht="12.75">
      <c r="B100" s="170"/>
      <c r="C100" s="170"/>
      <c r="D100" s="1"/>
    </row>
    <row r="101" spans="2:4" ht="12.75">
      <c r="B101" s="170"/>
      <c r="C101" s="170"/>
      <c r="D101" s="1"/>
    </row>
    <row r="102" spans="2:4" ht="12.75">
      <c r="B102" s="170"/>
      <c r="C102" s="170"/>
      <c r="D102" s="1"/>
    </row>
    <row r="103" spans="2:4" ht="12.75">
      <c r="B103" s="170"/>
      <c r="C103" s="170"/>
      <c r="D103" s="1"/>
    </row>
    <row r="104" spans="2:4" ht="12.75">
      <c r="B104" s="170"/>
      <c r="C104" s="170"/>
      <c r="D104" s="1"/>
    </row>
    <row r="105" spans="2:4" ht="12.75">
      <c r="B105" s="170"/>
      <c r="C105" s="170"/>
      <c r="D105" s="1"/>
    </row>
    <row r="106" spans="2:4" ht="12.75">
      <c r="B106" s="170"/>
      <c r="C106" s="170"/>
      <c r="D106" s="1"/>
    </row>
    <row r="107" spans="2:4" ht="12.75">
      <c r="B107" s="170"/>
      <c r="C107" s="170"/>
      <c r="D107" s="1"/>
    </row>
    <row r="108" spans="2:4" ht="12.75">
      <c r="B108" s="170"/>
      <c r="C108" s="170"/>
      <c r="D108" s="1"/>
    </row>
    <row r="109" spans="2:4" ht="12.75">
      <c r="B109" s="170"/>
      <c r="C109" s="170"/>
      <c r="D109" s="1"/>
    </row>
    <row r="110" spans="2:4" ht="12.75">
      <c r="B110" s="170"/>
      <c r="C110" s="170"/>
      <c r="D110" s="1"/>
    </row>
    <row r="111" spans="2:4" ht="12.75">
      <c r="B111" s="170"/>
      <c r="C111" s="170"/>
      <c r="D111" s="1"/>
    </row>
    <row r="112" spans="2:4" ht="12.75">
      <c r="B112" s="170"/>
      <c r="C112" s="170"/>
      <c r="D112" s="1"/>
    </row>
    <row r="113" spans="2:4" ht="12.75">
      <c r="B113" s="170"/>
      <c r="C113" s="170"/>
      <c r="D113" s="1"/>
    </row>
    <row r="114" spans="2:4" ht="12.75">
      <c r="B114" s="170"/>
      <c r="C114" s="170"/>
      <c r="D114" s="1"/>
    </row>
    <row r="115" spans="2:4" ht="12.75">
      <c r="B115" s="170"/>
      <c r="C115" s="170"/>
      <c r="D115" s="1"/>
    </row>
    <row r="116" spans="2:4" ht="12.75">
      <c r="B116" s="170"/>
      <c r="C116" s="170"/>
      <c r="D116" s="1"/>
    </row>
    <row r="117" spans="2:4" ht="12.75">
      <c r="B117" s="170"/>
      <c r="C117" s="170"/>
      <c r="D117" s="1"/>
    </row>
    <row r="118" spans="2:4" ht="12.75">
      <c r="B118" s="170"/>
      <c r="C118" s="170"/>
      <c r="D118" s="1"/>
    </row>
    <row r="119" spans="2:4" ht="12.75">
      <c r="B119" s="170"/>
      <c r="C119" s="170"/>
      <c r="D119" s="1"/>
    </row>
  </sheetData>
  <sheetProtection/>
  <mergeCells count="1"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IV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04" t="s">
        <v>91</v>
      </c>
      <c r="B1" s="304"/>
      <c r="C1" s="304"/>
      <c r="D1" s="304"/>
      <c r="E1" s="304"/>
    </row>
    <row r="2" spans="4:5" ht="19.5" customHeight="1">
      <c r="D2" s="32"/>
      <c r="E2" s="32"/>
    </row>
    <row r="3" ht="19.5" customHeight="1">
      <c r="E3" s="57" t="s">
        <v>14</v>
      </c>
    </row>
    <row r="4" spans="1:5" ht="19.5" customHeight="1">
      <c r="A4" s="34" t="s">
        <v>17</v>
      </c>
      <c r="B4" s="34" t="s">
        <v>1</v>
      </c>
      <c r="C4" s="34" t="s">
        <v>2</v>
      </c>
      <c r="D4" s="34" t="s">
        <v>92</v>
      </c>
      <c r="E4" s="34" t="s">
        <v>93</v>
      </c>
    </row>
    <row r="5" spans="1:5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30" customHeight="1">
      <c r="A6" s="44" t="s">
        <v>6</v>
      </c>
      <c r="B6" s="44">
        <v>921</v>
      </c>
      <c r="C6" s="44">
        <v>92109</v>
      </c>
      <c r="D6" s="59" t="s">
        <v>354</v>
      </c>
      <c r="E6" s="137" t="s">
        <v>555</v>
      </c>
    </row>
    <row r="7" spans="1:5" ht="30" customHeight="1">
      <c r="A7" s="41" t="s">
        <v>7</v>
      </c>
      <c r="B7" s="41">
        <v>921</v>
      </c>
      <c r="C7" s="41">
        <v>92116</v>
      </c>
      <c r="D7" s="60" t="s">
        <v>355</v>
      </c>
      <c r="E7" s="138" t="s">
        <v>594</v>
      </c>
    </row>
    <row r="8" spans="1:5" ht="30" customHeight="1">
      <c r="A8" s="323" t="s">
        <v>43</v>
      </c>
      <c r="B8" s="324"/>
      <c r="C8" s="324"/>
      <c r="D8" s="325"/>
      <c r="E8" s="158" t="s">
        <v>618</v>
      </c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C1">
      <selection activeCell="A1" sqref="A1:IV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37.875" style="0" customWidth="1"/>
    <col min="5" max="5" width="29.125" style="0" customWidth="1"/>
    <col min="6" max="6" width="19.00390625" style="0" customWidth="1"/>
  </cols>
  <sheetData>
    <row r="1" spans="1:5" ht="48.75" customHeight="1">
      <c r="A1" s="326" t="s">
        <v>221</v>
      </c>
      <c r="B1" s="319"/>
      <c r="C1" s="319"/>
      <c r="D1" s="319"/>
      <c r="E1" s="319"/>
    </row>
    <row r="2" spans="4:5" ht="19.5" customHeight="1">
      <c r="D2" s="32"/>
      <c r="E2" s="32"/>
    </row>
    <row r="3" spans="4:5" ht="19.5" customHeight="1" thickBot="1">
      <c r="D3" s="1"/>
      <c r="E3" s="5" t="s">
        <v>14</v>
      </c>
    </row>
    <row r="4" spans="1:6" ht="19.5" customHeight="1" thickBot="1">
      <c r="A4" s="229" t="s">
        <v>17</v>
      </c>
      <c r="B4" s="257" t="s">
        <v>1</v>
      </c>
      <c r="C4" s="259" t="s">
        <v>2</v>
      </c>
      <c r="D4" s="260" t="s">
        <v>73</v>
      </c>
      <c r="E4" s="264" t="s">
        <v>217</v>
      </c>
      <c r="F4" s="248" t="s">
        <v>93</v>
      </c>
    </row>
    <row r="5" spans="1:6" s="100" customFormat="1" ht="12.75" customHeight="1">
      <c r="A5" s="253">
        <v>1</v>
      </c>
      <c r="B5" s="254">
        <v>2</v>
      </c>
      <c r="C5" s="258">
        <v>3</v>
      </c>
      <c r="D5" s="261">
        <v>4</v>
      </c>
      <c r="E5" s="265">
        <v>5</v>
      </c>
      <c r="F5" s="249">
        <v>5</v>
      </c>
    </row>
    <row r="6" spans="1:6" s="100" customFormat="1" ht="25.5" customHeight="1">
      <c r="A6" s="280" t="s">
        <v>6</v>
      </c>
      <c r="B6" s="281" t="s">
        <v>222</v>
      </c>
      <c r="C6" s="281" t="s">
        <v>568</v>
      </c>
      <c r="D6" s="282" t="s">
        <v>684</v>
      </c>
      <c r="E6" s="284" t="s">
        <v>683</v>
      </c>
      <c r="F6" s="283" t="s">
        <v>570</v>
      </c>
    </row>
    <row r="7" spans="1:6" s="238" customFormat="1" ht="28.5" customHeight="1">
      <c r="A7" s="255" t="s">
        <v>7</v>
      </c>
      <c r="B7" s="237">
        <v>852</v>
      </c>
      <c r="C7" s="237">
        <v>85295</v>
      </c>
      <c r="D7" s="262" t="s">
        <v>623</v>
      </c>
      <c r="E7" s="278" t="s">
        <v>683</v>
      </c>
      <c r="F7" s="250" t="s">
        <v>617</v>
      </c>
    </row>
    <row r="8" spans="1:6" ht="30" customHeight="1">
      <c r="A8" s="256" t="s">
        <v>8</v>
      </c>
      <c r="B8" s="160">
        <v>926</v>
      </c>
      <c r="C8" s="160">
        <v>92605</v>
      </c>
      <c r="D8" s="263" t="s">
        <v>356</v>
      </c>
      <c r="E8" s="279" t="s">
        <v>683</v>
      </c>
      <c r="F8" s="251" t="s">
        <v>558</v>
      </c>
    </row>
    <row r="9" spans="1:6" ht="30" customHeight="1" thickBot="1">
      <c r="A9" s="327" t="s">
        <v>43</v>
      </c>
      <c r="B9" s="328"/>
      <c r="C9" s="328"/>
      <c r="D9" s="328"/>
      <c r="E9" s="252"/>
      <c r="F9" s="252" t="s">
        <v>695</v>
      </c>
    </row>
    <row r="11" s="101" customFormat="1" ht="12.75">
      <c r="A11" s="101" t="s">
        <v>218</v>
      </c>
    </row>
    <row r="12" s="102" customFormat="1" ht="12.75">
      <c r="A12" s="102" t="s">
        <v>219</v>
      </c>
    </row>
    <row r="13" ht="12.75">
      <c r="A13" t="s">
        <v>220</v>
      </c>
    </row>
  </sheetData>
  <mergeCells count="2">
    <mergeCell ref="A1:E1"/>
    <mergeCell ref="A9:D9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7">
      <selection activeCell="A1" sqref="A1:IV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02" t="s">
        <v>61</v>
      </c>
      <c r="B1" s="302"/>
      <c r="C1" s="302"/>
      <c r="D1" s="32"/>
      <c r="E1" s="32"/>
      <c r="F1" s="32"/>
      <c r="G1" s="32"/>
      <c r="H1" s="32"/>
      <c r="I1" s="32"/>
      <c r="J1" s="32"/>
    </row>
    <row r="2" spans="1:7" ht="12.75" customHeight="1">
      <c r="A2" s="302" t="s">
        <v>62</v>
      </c>
      <c r="B2" s="302"/>
      <c r="C2" s="302"/>
      <c r="D2" s="32"/>
      <c r="E2" s="32"/>
      <c r="F2" s="32"/>
      <c r="G2" s="32"/>
    </row>
    <row r="4" ht="12.75">
      <c r="C4" s="5" t="s">
        <v>14</v>
      </c>
    </row>
    <row r="5" spans="1:10" ht="19.5" customHeight="1">
      <c r="A5" s="34" t="s">
        <v>17</v>
      </c>
      <c r="B5" s="34" t="s">
        <v>63</v>
      </c>
      <c r="C5" s="34" t="s">
        <v>72</v>
      </c>
      <c r="D5" s="36"/>
      <c r="E5" s="36"/>
      <c r="F5" s="36"/>
      <c r="G5" s="36"/>
      <c r="H5" s="36"/>
      <c r="I5" s="37"/>
      <c r="J5" s="37"/>
    </row>
    <row r="6" spans="1:10" ht="19.5" customHeight="1">
      <c r="A6" s="38" t="s">
        <v>64</v>
      </c>
      <c r="B6" s="33" t="s">
        <v>65</v>
      </c>
      <c r="C6" s="165" t="s">
        <v>511</v>
      </c>
      <c r="D6" s="36"/>
      <c r="E6" s="36"/>
      <c r="F6" s="36"/>
      <c r="G6" s="36"/>
      <c r="H6" s="36"/>
      <c r="I6" s="37"/>
      <c r="J6" s="37"/>
    </row>
    <row r="7" spans="1:10" ht="19.5" customHeight="1">
      <c r="A7" s="38" t="s">
        <v>66</v>
      </c>
      <c r="B7" s="33" t="s">
        <v>67</v>
      </c>
      <c r="C7" s="165" t="s">
        <v>675</v>
      </c>
      <c r="D7" s="36"/>
      <c r="E7" s="36"/>
      <c r="F7" s="36"/>
      <c r="G7" s="36"/>
      <c r="H7" s="36"/>
      <c r="I7" s="37"/>
      <c r="J7" s="37"/>
    </row>
    <row r="8" spans="1:10" ht="19.5" customHeight="1">
      <c r="A8" s="39" t="s">
        <v>6</v>
      </c>
      <c r="B8" s="40" t="s">
        <v>359</v>
      </c>
      <c r="C8" s="142" t="s">
        <v>675</v>
      </c>
      <c r="D8" s="36"/>
      <c r="E8" s="36"/>
      <c r="F8" s="36"/>
      <c r="G8" s="36"/>
      <c r="H8" s="36"/>
      <c r="I8" s="37"/>
      <c r="J8" s="37"/>
    </row>
    <row r="9" spans="1:10" ht="19.5" customHeight="1">
      <c r="A9" s="38" t="s">
        <v>68</v>
      </c>
      <c r="B9" s="33" t="s">
        <v>69</v>
      </c>
      <c r="C9" s="165" t="s">
        <v>676</v>
      </c>
      <c r="D9" s="36"/>
      <c r="E9" s="36"/>
      <c r="F9" s="36"/>
      <c r="G9" s="36"/>
      <c r="H9" s="36"/>
      <c r="I9" s="37"/>
      <c r="J9" s="37"/>
    </row>
    <row r="10" spans="1:10" ht="19.5" customHeight="1">
      <c r="A10" s="44" t="s">
        <v>6</v>
      </c>
      <c r="B10" s="45" t="s">
        <v>11</v>
      </c>
      <c r="C10" s="137" t="s">
        <v>678</v>
      </c>
      <c r="D10" s="36"/>
      <c r="E10" s="36"/>
      <c r="F10" s="36"/>
      <c r="G10" s="36"/>
      <c r="H10" s="36"/>
      <c r="I10" s="37"/>
      <c r="J10" s="37"/>
    </row>
    <row r="11" spans="1:10" ht="15" customHeight="1">
      <c r="A11" s="41"/>
      <c r="B11" s="42" t="s">
        <v>360</v>
      </c>
      <c r="C11" s="138" t="s">
        <v>679</v>
      </c>
      <c r="D11" s="36"/>
      <c r="E11" s="36"/>
      <c r="F11" s="36"/>
      <c r="G11" s="36"/>
      <c r="H11" s="36"/>
      <c r="I11" s="37"/>
      <c r="J11" s="37"/>
    </row>
    <row r="12" spans="1:10" ht="15" customHeight="1">
      <c r="A12" s="41"/>
      <c r="B12" s="42" t="s">
        <v>362</v>
      </c>
      <c r="C12" s="138" t="s">
        <v>361</v>
      </c>
      <c r="D12" s="36"/>
      <c r="E12" s="36"/>
      <c r="F12" s="36"/>
      <c r="G12" s="36"/>
      <c r="H12" s="36"/>
      <c r="I12" s="37"/>
      <c r="J12" s="37"/>
    </row>
    <row r="13" spans="1:10" ht="15" customHeight="1">
      <c r="A13" s="41"/>
      <c r="B13" s="42" t="s">
        <v>364</v>
      </c>
      <c r="C13" s="138" t="s">
        <v>363</v>
      </c>
      <c r="D13" s="36"/>
      <c r="E13" s="36"/>
      <c r="F13" s="36"/>
      <c r="G13" s="36"/>
      <c r="H13" s="36"/>
      <c r="I13" s="37"/>
      <c r="J13" s="37"/>
    </row>
    <row r="14" spans="1:10" ht="19.5" customHeight="1">
      <c r="A14" s="41" t="s">
        <v>7</v>
      </c>
      <c r="B14" s="42" t="s">
        <v>12</v>
      </c>
      <c r="C14" s="138" t="s">
        <v>677</v>
      </c>
      <c r="D14" s="36"/>
      <c r="E14" s="36"/>
      <c r="F14" s="36"/>
      <c r="G14" s="36"/>
      <c r="H14" s="36"/>
      <c r="I14" s="37"/>
      <c r="J14" s="37"/>
    </row>
    <row r="15" spans="1:10" ht="15">
      <c r="A15" s="41"/>
      <c r="B15" s="46" t="s">
        <v>365</v>
      </c>
      <c r="C15" s="138" t="s">
        <v>677</v>
      </c>
      <c r="D15" s="36"/>
      <c r="E15" s="36"/>
      <c r="F15" s="36"/>
      <c r="G15" s="36"/>
      <c r="H15" s="36"/>
      <c r="I15" s="37"/>
      <c r="J15" s="37"/>
    </row>
    <row r="16" spans="1:10" ht="19.5" customHeight="1">
      <c r="A16" s="38" t="s">
        <v>70</v>
      </c>
      <c r="B16" s="33" t="s">
        <v>71</v>
      </c>
      <c r="C16" s="165" t="s">
        <v>268</v>
      </c>
      <c r="D16" s="36"/>
      <c r="E16" s="36"/>
      <c r="F16" s="36"/>
      <c r="G16" s="36"/>
      <c r="H16" s="36"/>
      <c r="I16" s="37"/>
      <c r="J16" s="37"/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7"/>
      <c r="J17" s="37"/>
    </row>
    <row r="18" spans="1:10" ht="15">
      <c r="A18" s="36"/>
      <c r="B18" s="36"/>
      <c r="C18" s="36"/>
      <c r="D18" s="36"/>
      <c r="E18" s="36"/>
      <c r="F18" s="36"/>
      <c r="G18" s="36"/>
      <c r="H18" s="36"/>
      <c r="I18" s="37"/>
      <c r="J18" s="37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7"/>
      <c r="J19" s="37"/>
    </row>
    <row r="20" spans="1:10" ht="15">
      <c r="A20" s="36"/>
      <c r="B20" s="36"/>
      <c r="C20" s="36"/>
      <c r="D20" s="36"/>
      <c r="E20" s="36"/>
      <c r="F20" s="36"/>
      <c r="G20" s="36"/>
      <c r="H20" s="36"/>
      <c r="I20" s="37"/>
      <c r="J20" s="37"/>
    </row>
    <row r="21" spans="1:10" ht="15">
      <c r="A21" s="36"/>
      <c r="B21" s="36"/>
      <c r="C21" s="36"/>
      <c r="D21" s="36"/>
      <c r="E21" s="36"/>
      <c r="F21" s="36"/>
      <c r="G21" s="36"/>
      <c r="H21" s="36"/>
      <c r="I21" s="37"/>
      <c r="J21" s="37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7"/>
      <c r="J22" s="37"/>
    </row>
    <row r="23" spans="1:10" ht="1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7"/>
      <c r="J26" s="3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workbookViewId="0" topLeftCell="A1">
      <selection activeCell="C1" sqref="A1:IV1"/>
    </sheetView>
  </sheetViews>
  <sheetFormatPr defaultColWidth="9.00390625" defaultRowHeight="12.75"/>
  <cols>
    <col min="1" max="1" width="4.00390625" style="86" customWidth="1"/>
    <col min="2" max="2" width="37.875" style="0" customWidth="1"/>
    <col min="3" max="3" width="11.75390625" style="0" bestFit="1" customWidth="1"/>
    <col min="4" max="4" width="13.625" style="0" customWidth="1"/>
    <col min="5" max="5" width="12.75390625" style="0" customWidth="1"/>
    <col min="6" max="8" width="11.375" style="0" customWidth="1"/>
    <col min="9" max="10" width="11.625" style="0" customWidth="1"/>
  </cols>
  <sheetData>
    <row r="1" spans="1:10" ht="12.75" customHeight="1">
      <c r="A1" s="331" t="s">
        <v>80</v>
      </c>
      <c r="B1" s="331" t="s">
        <v>63</v>
      </c>
      <c r="C1" s="332"/>
      <c r="D1" s="333"/>
      <c r="E1" s="334" t="s">
        <v>95</v>
      </c>
      <c r="F1" s="332"/>
      <c r="G1" s="332"/>
      <c r="H1" s="332"/>
      <c r="I1" s="333"/>
      <c r="J1" s="62"/>
    </row>
    <row r="2" spans="1:10" ht="14.25">
      <c r="A2" s="331"/>
      <c r="B2" s="331"/>
      <c r="C2" s="62" t="s">
        <v>96</v>
      </c>
      <c r="D2" s="62" t="s">
        <v>97</v>
      </c>
      <c r="E2" s="62" t="s">
        <v>98</v>
      </c>
      <c r="F2" s="62" t="s">
        <v>99</v>
      </c>
      <c r="G2" s="62" t="s">
        <v>16</v>
      </c>
      <c r="H2" s="62" t="s">
        <v>56</v>
      </c>
      <c r="I2" s="62" t="s">
        <v>151</v>
      </c>
      <c r="J2" s="62" t="s">
        <v>626</v>
      </c>
    </row>
    <row r="3" spans="1:10" ht="12.75">
      <c r="A3" s="63">
        <v>1</v>
      </c>
      <c r="B3" s="63">
        <v>2</v>
      </c>
      <c r="C3" s="63">
        <v>4</v>
      </c>
      <c r="D3" s="63">
        <v>5</v>
      </c>
      <c r="E3" s="63">
        <v>6</v>
      </c>
      <c r="F3" s="63">
        <v>7</v>
      </c>
      <c r="G3" s="63">
        <v>8</v>
      </c>
      <c r="H3" s="63">
        <v>9</v>
      </c>
      <c r="I3" s="63">
        <v>10</v>
      </c>
      <c r="J3" s="63">
        <v>11</v>
      </c>
    </row>
    <row r="4" spans="1:10" s="27" customFormat="1" ht="12.75">
      <c r="A4" s="64">
        <v>1</v>
      </c>
      <c r="B4" s="65" t="s">
        <v>100</v>
      </c>
      <c r="C4" s="66">
        <f aca="true" t="shared" si="0" ref="C4:I4">C6+C11</f>
        <v>22719576</v>
      </c>
      <c r="D4" s="67">
        <f t="shared" si="0"/>
        <v>26275407.61</v>
      </c>
      <c r="E4" s="67">
        <f t="shared" si="0"/>
        <v>27078544</v>
      </c>
      <c r="F4" s="66">
        <f t="shared" si="0"/>
        <v>28073546</v>
      </c>
      <c r="G4" s="66">
        <f t="shared" si="0"/>
        <v>28693494</v>
      </c>
      <c r="H4" s="66">
        <f t="shared" si="0"/>
        <v>29777494</v>
      </c>
      <c r="I4" s="66">
        <f t="shared" si="0"/>
        <v>30700494</v>
      </c>
      <c r="J4" s="66">
        <f>J6+J11</f>
        <v>31700494</v>
      </c>
    </row>
    <row r="5" spans="1:10" ht="12.75">
      <c r="A5" s="68"/>
      <c r="B5" s="69" t="s">
        <v>101</v>
      </c>
      <c r="C5" s="70"/>
      <c r="D5" s="71"/>
      <c r="E5" s="71"/>
      <c r="F5" s="70"/>
      <c r="G5" s="70"/>
      <c r="H5" s="70"/>
      <c r="I5" s="70"/>
      <c r="J5" s="70"/>
    </row>
    <row r="6" spans="1:10" s="76" customFormat="1" ht="12.75">
      <c r="A6" s="72">
        <v>2</v>
      </c>
      <c r="B6" s="73" t="s">
        <v>102</v>
      </c>
      <c r="C6" s="74">
        <f aca="true" t="shared" si="1" ref="C6:I6">SUM(C8:C10)</f>
        <v>22580299</v>
      </c>
      <c r="D6" s="75">
        <f t="shared" si="1"/>
        <v>26063158.61</v>
      </c>
      <c r="E6" s="75">
        <f t="shared" si="1"/>
        <v>26906172</v>
      </c>
      <c r="F6" s="74">
        <v>27727022</v>
      </c>
      <c r="G6" s="74">
        <f t="shared" si="1"/>
        <v>28448903</v>
      </c>
      <c r="H6" s="74">
        <f t="shared" si="1"/>
        <v>29557494</v>
      </c>
      <c r="I6" s="74">
        <f t="shared" si="1"/>
        <v>30430494</v>
      </c>
      <c r="J6" s="74">
        <f>SUM(J8:J10)</f>
        <v>31500494</v>
      </c>
    </row>
    <row r="7" spans="1:10" ht="12.75">
      <c r="A7" s="68"/>
      <c r="B7" s="69" t="s">
        <v>101</v>
      </c>
      <c r="C7" s="70"/>
      <c r="D7" s="71"/>
      <c r="E7" s="71"/>
      <c r="F7" s="70"/>
      <c r="G7" s="70"/>
      <c r="H7" s="70"/>
      <c r="I7" s="70"/>
      <c r="J7" s="70"/>
    </row>
    <row r="8" spans="1:10" ht="14.25">
      <c r="A8" s="68">
        <v>3</v>
      </c>
      <c r="B8" s="77" t="s">
        <v>152</v>
      </c>
      <c r="C8" s="78">
        <v>14583884</v>
      </c>
      <c r="D8" s="79">
        <v>17273129.04</v>
      </c>
      <c r="E8" s="79">
        <v>18053441</v>
      </c>
      <c r="F8" s="78">
        <v>18795736</v>
      </c>
      <c r="G8" s="78">
        <v>19415403</v>
      </c>
      <c r="H8" s="78">
        <v>20297494</v>
      </c>
      <c r="I8" s="78">
        <v>20930494</v>
      </c>
      <c r="J8" s="78">
        <v>21930494</v>
      </c>
    </row>
    <row r="9" spans="1:10" ht="12.75">
      <c r="A9" s="68">
        <v>4</v>
      </c>
      <c r="B9" s="77" t="s">
        <v>103</v>
      </c>
      <c r="C9" s="78">
        <v>7500640</v>
      </c>
      <c r="D9" s="79">
        <v>8141658</v>
      </c>
      <c r="E9" s="79">
        <v>8074890</v>
      </c>
      <c r="F9" s="78">
        <v>8407796</v>
      </c>
      <c r="G9" s="78">
        <v>8508000</v>
      </c>
      <c r="H9" s="78">
        <v>8700000</v>
      </c>
      <c r="I9" s="78">
        <v>8900000</v>
      </c>
      <c r="J9" s="78">
        <v>8970000</v>
      </c>
    </row>
    <row r="10" spans="1:10" ht="12.75">
      <c r="A10" s="68">
        <v>5</v>
      </c>
      <c r="B10" s="77" t="s">
        <v>104</v>
      </c>
      <c r="C10" s="78">
        <v>495775</v>
      </c>
      <c r="D10" s="79">
        <v>648371.57</v>
      </c>
      <c r="E10" s="79">
        <v>777841</v>
      </c>
      <c r="F10" s="78">
        <v>523490</v>
      </c>
      <c r="G10" s="78">
        <v>525500</v>
      </c>
      <c r="H10" s="78">
        <v>560000</v>
      </c>
      <c r="I10" s="78">
        <v>600000</v>
      </c>
      <c r="J10" s="78">
        <v>600000</v>
      </c>
    </row>
    <row r="11" spans="1:10" s="76" customFormat="1" ht="12.75">
      <c r="A11" s="72">
        <v>6</v>
      </c>
      <c r="B11" s="73" t="s">
        <v>105</v>
      </c>
      <c r="C11" s="80">
        <v>139277</v>
      </c>
      <c r="D11" s="286">
        <v>212249</v>
      </c>
      <c r="E11" s="286">
        <v>172372</v>
      </c>
      <c r="F11" s="80">
        <v>346524</v>
      </c>
      <c r="G11" s="80">
        <v>244591</v>
      </c>
      <c r="H11" s="80">
        <v>220000</v>
      </c>
      <c r="I11" s="80">
        <v>270000</v>
      </c>
      <c r="J11" s="80">
        <v>200000</v>
      </c>
    </row>
    <row r="12" spans="1:10" ht="12.75">
      <c r="A12" s="68"/>
      <c r="B12" s="69" t="s">
        <v>106</v>
      </c>
      <c r="C12" s="78"/>
      <c r="D12" s="79"/>
      <c r="E12" s="79"/>
      <c r="F12" s="78"/>
      <c r="G12" s="78"/>
      <c r="H12" s="78"/>
      <c r="I12" s="78"/>
      <c r="J12" s="78"/>
    </row>
    <row r="13" spans="1:10" ht="12.75">
      <c r="A13" s="68">
        <v>7</v>
      </c>
      <c r="B13" s="77" t="s">
        <v>107</v>
      </c>
      <c r="C13" s="78">
        <v>119277</v>
      </c>
      <c r="D13" s="79">
        <v>192248.7</v>
      </c>
      <c r="E13" s="79">
        <v>145000</v>
      </c>
      <c r="F13" s="78">
        <v>0</v>
      </c>
      <c r="G13" s="78">
        <v>145000</v>
      </c>
      <c r="H13" s="78">
        <v>120000</v>
      </c>
      <c r="I13" s="78">
        <v>150000</v>
      </c>
      <c r="J13" s="78">
        <v>120000</v>
      </c>
    </row>
    <row r="14" spans="1:10" ht="12.75">
      <c r="A14" s="68">
        <v>8</v>
      </c>
      <c r="B14" s="77" t="s">
        <v>108</v>
      </c>
      <c r="C14" s="78">
        <v>20000</v>
      </c>
      <c r="D14" s="79">
        <v>20000</v>
      </c>
      <c r="E14" s="79"/>
      <c r="F14" s="78"/>
      <c r="G14" s="78"/>
      <c r="H14" s="78"/>
      <c r="I14" s="78"/>
      <c r="J14" s="78"/>
    </row>
    <row r="15" spans="1:10" s="27" customFormat="1" ht="12.75">
      <c r="A15" s="64">
        <v>9</v>
      </c>
      <c r="B15" s="65" t="s">
        <v>109</v>
      </c>
      <c r="C15" s="66">
        <f aca="true" t="shared" si="2" ref="C15:I15">C17+C21</f>
        <v>22407771</v>
      </c>
      <c r="D15" s="67">
        <f t="shared" si="2"/>
        <v>27745303.76</v>
      </c>
      <c r="E15" s="67">
        <f t="shared" si="2"/>
        <v>27668915</v>
      </c>
      <c r="F15" s="66">
        <v>29745487</v>
      </c>
      <c r="G15" s="66">
        <f t="shared" si="2"/>
        <v>29086787</v>
      </c>
      <c r="H15" s="66">
        <f t="shared" si="2"/>
        <v>27693494</v>
      </c>
      <c r="I15" s="66">
        <f t="shared" si="2"/>
        <v>29316494</v>
      </c>
      <c r="J15" s="66">
        <f>J17+J21</f>
        <v>29898494</v>
      </c>
    </row>
    <row r="16" spans="1:10" ht="12.75">
      <c r="A16" s="68"/>
      <c r="B16" s="69" t="s">
        <v>101</v>
      </c>
      <c r="C16" s="70"/>
      <c r="D16" s="71"/>
      <c r="E16" s="71"/>
      <c r="F16" s="70"/>
      <c r="G16" s="70"/>
      <c r="H16" s="70"/>
      <c r="I16" s="70"/>
      <c r="J16" s="70"/>
    </row>
    <row r="17" spans="1:10" s="76" customFormat="1" ht="12.75">
      <c r="A17" s="72">
        <v>10</v>
      </c>
      <c r="B17" s="73" t="s">
        <v>110</v>
      </c>
      <c r="C17" s="80">
        <v>19529740</v>
      </c>
      <c r="D17" s="81">
        <v>23474960.23</v>
      </c>
      <c r="E17" s="81">
        <v>25671133</v>
      </c>
      <c r="F17" s="80">
        <v>25446787</v>
      </c>
      <c r="G17" s="80">
        <v>26946787</v>
      </c>
      <c r="H17" s="80">
        <v>25693494</v>
      </c>
      <c r="I17" s="80">
        <v>27316494</v>
      </c>
      <c r="J17" s="80">
        <v>27398494</v>
      </c>
    </row>
    <row r="18" spans="1:10" ht="12.75">
      <c r="A18" s="68"/>
      <c r="B18" s="69" t="s">
        <v>106</v>
      </c>
      <c r="C18" s="78"/>
      <c r="D18" s="79"/>
      <c r="E18" s="79"/>
      <c r="F18" s="78"/>
      <c r="G18" s="78"/>
      <c r="H18" s="78"/>
      <c r="I18" s="78"/>
      <c r="J18" s="78"/>
    </row>
    <row r="19" spans="1:10" ht="12.75">
      <c r="A19" s="68">
        <v>11</v>
      </c>
      <c r="B19" s="77" t="s">
        <v>111</v>
      </c>
      <c r="C19" s="78">
        <v>262761</v>
      </c>
      <c r="D19" s="79">
        <v>276434.9</v>
      </c>
      <c r="E19" s="79">
        <v>274000</v>
      </c>
      <c r="F19" s="78">
        <v>158000</v>
      </c>
      <c r="G19" s="78">
        <v>280000</v>
      </c>
      <c r="H19" s="78">
        <v>230000</v>
      </c>
      <c r="I19" s="78">
        <v>210000</v>
      </c>
      <c r="J19" s="78">
        <v>150000</v>
      </c>
    </row>
    <row r="20" spans="1:10" ht="12.75">
      <c r="A20" s="68">
        <v>12</v>
      </c>
      <c r="B20" s="77" t="s">
        <v>112</v>
      </c>
      <c r="C20" s="78"/>
      <c r="D20" s="79"/>
      <c r="E20" s="79"/>
      <c r="F20" s="78"/>
      <c r="G20" s="78"/>
      <c r="H20" s="78"/>
      <c r="I20" s="78"/>
      <c r="J20" s="78"/>
    </row>
    <row r="21" spans="1:10" s="76" customFormat="1" ht="12.75">
      <c r="A21" s="72">
        <v>13</v>
      </c>
      <c r="B21" s="73" t="s">
        <v>113</v>
      </c>
      <c r="C21" s="80">
        <v>2878031</v>
      </c>
      <c r="D21" s="81">
        <v>4270343.53</v>
      </c>
      <c r="E21" s="81">
        <v>1997782</v>
      </c>
      <c r="F21" s="286">
        <v>4298700</v>
      </c>
      <c r="G21" s="80">
        <v>2140000</v>
      </c>
      <c r="H21" s="80">
        <v>2000000</v>
      </c>
      <c r="I21" s="80">
        <v>2000000</v>
      </c>
      <c r="J21" s="80">
        <v>2500000</v>
      </c>
    </row>
    <row r="22" spans="1:10" ht="12.75">
      <c r="A22" s="68">
        <v>14</v>
      </c>
      <c r="B22" s="82" t="s">
        <v>114</v>
      </c>
      <c r="C22" s="70">
        <f aca="true" t="shared" si="3" ref="C22:I22">C4-C15</f>
        <v>311805</v>
      </c>
      <c r="D22" s="71">
        <f t="shared" si="3"/>
        <v>-1469896.1500000022</v>
      </c>
      <c r="E22" s="71">
        <f t="shared" si="3"/>
        <v>-590371</v>
      </c>
      <c r="F22" s="70">
        <f t="shared" si="3"/>
        <v>-1671941</v>
      </c>
      <c r="G22" s="70">
        <f t="shared" si="3"/>
        <v>-393293</v>
      </c>
      <c r="H22" s="70">
        <f t="shared" si="3"/>
        <v>2084000</v>
      </c>
      <c r="I22" s="70">
        <f t="shared" si="3"/>
        <v>1384000</v>
      </c>
      <c r="J22" s="70">
        <f>J4-J15</f>
        <v>1802000</v>
      </c>
    </row>
    <row r="23" spans="1:10" ht="12.75">
      <c r="A23" s="68">
        <v>15</v>
      </c>
      <c r="B23" s="82" t="s">
        <v>115</v>
      </c>
      <c r="C23" s="70">
        <f aca="true" t="shared" si="4" ref="C23:I23">C24-C40</f>
        <v>338714</v>
      </c>
      <c r="D23" s="71">
        <f t="shared" si="4"/>
        <v>2273801</v>
      </c>
      <c r="E23" s="71">
        <f t="shared" si="4"/>
        <v>590371</v>
      </c>
      <c r="F23" s="70">
        <f t="shared" si="4"/>
        <v>1671941</v>
      </c>
      <c r="G23" s="70">
        <f t="shared" si="4"/>
        <v>339036</v>
      </c>
      <c r="H23" s="70">
        <f t="shared" si="4"/>
        <v>-2084000</v>
      </c>
      <c r="I23" s="70">
        <f t="shared" si="4"/>
        <v>-1384000</v>
      </c>
      <c r="J23" s="70">
        <f>J24-J40</f>
        <v>-1802000</v>
      </c>
    </row>
    <row r="24" spans="1:10" ht="14.25">
      <c r="A24" s="68">
        <v>16</v>
      </c>
      <c r="B24" s="82" t="s">
        <v>153</v>
      </c>
      <c r="C24" s="70">
        <f aca="true" t="shared" si="5" ref="C24:I24">C26+C29+C30+C31+C34+C37+C38+C39</f>
        <v>1721345</v>
      </c>
      <c r="D24" s="71">
        <f t="shared" si="5"/>
        <v>3450519</v>
      </c>
      <c r="E24" s="71">
        <f t="shared" si="5"/>
        <v>2837371</v>
      </c>
      <c r="F24" s="70">
        <f t="shared" si="5"/>
        <v>3325997</v>
      </c>
      <c r="G24" s="70">
        <f t="shared" si="5"/>
        <v>1986759</v>
      </c>
      <c r="H24" s="70">
        <f t="shared" si="5"/>
        <v>800000</v>
      </c>
      <c r="I24" s="70">
        <f t="shared" si="5"/>
        <v>500000</v>
      </c>
      <c r="J24" s="70">
        <f>J26+J29+J30+J31+J34+J37+J38+J39</f>
        <v>0</v>
      </c>
    </row>
    <row r="25" spans="1:10" ht="12.75">
      <c r="A25" s="68"/>
      <c r="B25" s="69" t="s">
        <v>101</v>
      </c>
      <c r="C25" s="70"/>
      <c r="D25" s="71"/>
      <c r="E25" s="71"/>
      <c r="F25" s="70"/>
      <c r="G25" s="70"/>
      <c r="H25" s="70"/>
      <c r="I25" s="70"/>
      <c r="J25" s="70"/>
    </row>
    <row r="26" spans="1:10" ht="12.75" customHeight="1">
      <c r="A26" s="68">
        <v>17</v>
      </c>
      <c r="B26" s="69" t="s">
        <v>116</v>
      </c>
      <c r="C26" s="78">
        <v>1717031</v>
      </c>
      <c r="D26" s="79">
        <v>2800000</v>
      </c>
      <c r="E26" s="79">
        <v>2033466</v>
      </c>
      <c r="F26" s="78">
        <v>3070000</v>
      </c>
      <c r="G26" s="78">
        <v>1100000</v>
      </c>
      <c r="H26" s="78"/>
      <c r="I26" s="78">
        <v>0</v>
      </c>
      <c r="J26" s="78">
        <v>0</v>
      </c>
    </row>
    <row r="27" spans="1:10" ht="12.75" customHeight="1">
      <c r="A27" s="68"/>
      <c r="B27" s="69" t="s">
        <v>5</v>
      </c>
      <c r="C27" s="78"/>
      <c r="D27" s="79"/>
      <c r="E27" s="79"/>
      <c r="F27" s="78"/>
      <c r="G27" s="78"/>
      <c r="H27" s="78"/>
      <c r="I27" s="78"/>
      <c r="J27" s="78"/>
    </row>
    <row r="28" spans="1:10" ht="43.5" customHeight="1">
      <c r="A28" s="68">
        <v>18</v>
      </c>
      <c r="B28" s="69" t="s">
        <v>117</v>
      </c>
      <c r="C28" s="78"/>
      <c r="D28" s="79"/>
      <c r="E28" s="79"/>
      <c r="F28" s="78"/>
      <c r="G28" s="78"/>
      <c r="H28" s="78"/>
      <c r="I28" s="78"/>
      <c r="J28" s="78"/>
    </row>
    <row r="29" spans="1:10" ht="12.75">
      <c r="A29" s="68">
        <v>19</v>
      </c>
      <c r="B29" s="69" t="s">
        <v>118</v>
      </c>
      <c r="C29" s="78"/>
      <c r="D29" s="79"/>
      <c r="E29" s="79"/>
      <c r="F29" s="78"/>
      <c r="G29" s="78"/>
      <c r="H29" s="78"/>
      <c r="I29" s="78"/>
      <c r="J29" s="78"/>
    </row>
    <row r="30" spans="1:10" ht="12.75">
      <c r="A30" s="68">
        <v>20</v>
      </c>
      <c r="B30" s="69" t="s">
        <v>119</v>
      </c>
      <c r="C30" s="78"/>
      <c r="D30" s="79"/>
      <c r="E30" s="79"/>
      <c r="F30" s="78"/>
      <c r="G30" s="78"/>
      <c r="H30" s="78"/>
      <c r="I30" s="78"/>
      <c r="J30" s="78"/>
    </row>
    <row r="31" spans="1:10" ht="12.75">
      <c r="A31" s="68">
        <v>21</v>
      </c>
      <c r="B31" s="69" t="s">
        <v>120</v>
      </c>
      <c r="C31" s="78"/>
      <c r="D31" s="79"/>
      <c r="E31" s="79"/>
      <c r="F31" s="78"/>
      <c r="G31" s="78"/>
      <c r="H31" s="78"/>
      <c r="I31" s="78"/>
      <c r="J31" s="78"/>
    </row>
    <row r="32" spans="1:10" ht="12.75">
      <c r="A32" s="68"/>
      <c r="B32" s="69" t="s">
        <v>5</v>
      </c>
      <c r="C32" s="78"/>
      <c r="D32" s="79"/>
      <c r="E32" s="79"/>
      <c r="F32" s="78"/>
      <c r="G32" s="78"/>
      <c r="H32" s="78"/>
      <c r="I32" s="78"/>
      <c r="J32" s="78"/>
    </row>
    <row r="33" spans="1:10" ht="40.5" customHeight="1">
      <c r="A33" s="68">
        <v>22</v>
      </c>
      <c r="B33" s="69" t="s">
        <v>117</v>
      </c>
      <c r="C33" s="78"/>
      <c r="D33" s="79"/>
      <c r="E33" s="79"/>
      <c r="F33" s="78"/>
      <c r="G33" s="78"/>
      <c r="H33" s="78"/>
      <c r="I33" s="78"/>
      <c r="J33" s="78"/>
    </row>
    <row r="34" spans="1:10" ht="25.5">
      <c r="A34" s="68">
        <v>23</v>
      </c>
      <c r="B34" s="69" t="s">
        <v>121</v>
      </c>
      <c r="C34" s="78"/>
      <c r="D34" s="79"/>
      <c r="E34" s="79"/>
      <c r="F34" s="78"/>
      <c r="G34" s="78"/>
      <c r="H34" s="78"/>
      <c r="I34" s="78"/>
      <c r="J34" s="78"/>
    </row>
    <row r="35" spans="1:10" ht="12.75">
      <c r="A35" s="68"/>
      <c r="B35" s="69" t="s">
        <v>5</v>
      </c>
      <c r="C35" s="78"/>
      <c r="D35" s="79"/>
      <c r="E35" s="79"/>
      <c r="F35" s="78"/>
      <c r="G35" s="78"/>
      <c r="H35" s="78"/>
      <c r="I35" s="78"/>
      <c r="J35" s="78"/>
    </row>
    <row r="36" spans="1:10" ht="51">
      <c r="A36" s="68">
        <v>24</v>
      </c>
      <c r="B36" s="69" t="s">
        <v>117</v>
      </c>
      <c r="C36" s="78"/>
      <c r="D36" s="79"/>
      <c r="E36" s="79"/>
      <c r="F36" s="78"/>
      <c r="G36" s="78"/>
      <c r="H36" s="78"/>
      <c r="I36" s="78"/>
      <c r="J36" s="78"/>
    </row>
    <row r="37" spans="1:10" ht="12.75">
      <c r="A37" s="68">
        <v>25</v>
      </c>
      <c r="B37" s="83" t="s">
        <v>122</v>
      </c>
      <c r="C37" s="78"/>
      <c r="D37" s="79"/>
      <c r="E37" s="79"/>
      <c r="F37" s="78"/>
      <c r="G37" s="78"/>
      <c r="H37" s="78"/>
      <c r="I37" s="78"/>
      <c r="J37" s="78"/>
    </row>
    <row r="38" spans="1:10" ht="12.75">
      <c r="A38" s="68">
        <v>26</v>
      </c>
      <c r="B38" s="69" t="s">
        <v>123</v>
      </c>
      <c r="C38" s="78">
        <v>4314</v>
      </c>
      <c r="D38" s="79">
        <v>650519</v>
      </c>
      <c r="E38" s="79">
        <v>803905</v>
      </c>
      <c r="F38" s="285">
        <v>255997</v>
      </c>
      <c r="G38" s="78">
        <v>886759</v>
      </c>
      <c r="H38" s="78">
        <v>800000</v>
      </c>
      <c r="I38" s="78">
        <v>500000</v>
      </c>
      <c r="J38" s="78"/>
    </row>
    <row r="39" spans="1:10" ht="12.75">
      <c r="A39" s="68">
        <v>27</v>
      </c>
      <c r="B39" s="69" t="s">
        <v>124</v>
      </c>
      <c r="C39" s="78"/>
      <c r="D39" s="79"/>
      <c r="E39" s="79"/>
      <c r="F39" s="78"/>
      <c r="G39" s="78"/>
      <c r="H39" s="78"/>
      <c r="I39" s="78"/>
      <c r="J39" s="78"/>
    </row>
    <row r="40" spans="1:10" ht="14.25">
      <c r="A40" s="68">
        <v>28</v>
      </c>
      <c r="B40" s="82" t="s">
        <v>154</v>
      </c>
      <c r="C40" s="70">
        <f aca="true" t="shared" si="6" ref="C40:I40">C42+C45+C46+C47+C50+C53</f>
        <v>1382631</v>
      </c>
      <c r="D40" s="71">
        <f t="shared" si="6"/>
        <v>1176718</v>
      </c>
      <c r="E40" s="71">
        <f t="shared" si="6"/>
        <v>2247000</v>
      </c>
      <c r="F40" s="70">
        <f t="shared" si="6"/>
        <v>1654056</v>
      </c>
      <c r="G40" s="70">
        <f t="shared" si="6"/>
        <v>1647723</v>
      </c>
      <c r="H40" s="70">
        <f t="shared" si="6"/>
        <v>2884000</v>
      </c>
      <c r="I40" s="70">
        <f t="shared" si="6"/>
        <v>1884000</v>
      </c>
      <c r="J40" s="70">
        <f>J42+J45+J46+J47+J50+J53</f>
        <v>1802000</v>
      </c>
    </row>
    <row r="41" spans="1:10" ht="12.75">
      <c r="A41" s="68"/>
      <c r="B41" s="69" t="s">
        <v>101</v>
      </c>
      <c r="C41" s="70"/>
      <c r="D41" s="71"/>
      <c r="E41" s="71"/>
      <c r="F41" s="70"/>
      <c r="G41" s="70"/>
      <c r="H41" s="70"/>
      <c r="I41" s="70"/>
      <c r="J41" s="70"/>
    </row>
    <row r="42" spans="1:10" ht="25.5">
      <c r="A42" s="68">
        <v>29</v>
      </c>
      <c r="B42" s="69" t="s">
        <v>125</v>
      </c>
      <c r="C42" s="78">
        <v>1382631</v>
      </c>
      <c r="D42" s="79">
        <v>1176718</v>
      </c>
      <c r="E42" s="79">
        <v>2247000</v>
      </c>
      <c r="F42" s="78">
        <v>1654056</v>
      </c>
      <c r="G42" s="78">
        <v>1647723</v>
      </c>
      <c r="H42" s="78">
        <v>2884000</v>
      </c>
      <c r="I42" s="78">
        <v>1884000</v>
      </c>
      <c r="J42" s="78">
        <v>1802000</v>
      </c>
    </row>
    <row r="43" spans="1:10" ht="12.75">
      <c r="A43" s="68"/>
      <c r="B43" s="69" t="s">
        <v>5</v>
      </c>
      <c r="C43" s="78"/>
      <c r="D43" s="79"/>
      <c r="E43" s="79"/>
      <c r="F43" s="78"/>
      <c r="G43" s="78"/>
      <c r="H43" s="78"/>
      <c r="I43" s="78"/>
      <c r="J43" s="78"/>
    </row>
    <row r="44" spans="1:10" ht="44.25" customHeight="1">
      <c r="A44" s="68">
        <v>30</v>
      </c>
      <c r="B44" s="69" t="s">
        <v>117</v>
      </c>
      <c r="C44" s="78">
        <v>415631</v>
      </c>
      <c r="D44" s="79"/>
      <c r="E44" s="79"/>
      <c r="F44" s="78"/>
      <c r="G44" s="78"/>
      <c r="H44" s="78"/>
      <c r="I44" s="78"/>
      <c r="J44" s="78"/>
    </row>
    <row r="45" spans="1:10" ht="12.75">
      <c r="A45" s="68">
        <v>31</v>
      </c>
      <c r="B45" s="69" t="s">
        <v>126</v>
      </c>
      <c r="C45" s="78"/>
      <c r="D45" s="79"/>
      <c r="E45" s="79"/>
      <c r="F45" s="78"/>
      <c r="G45" s="78"/>
      <c r="H45" s="78"/>
      <c r="I45" s="78"/>
      <c r="J45" s="78"/>
    </row>
    <row r="46" spans="1:10" ht="12.75">
      <c r="A46" s="68">
        <v>32</v>
      </c>
      <c r="B46" s="69" t="s">
        <v>127</v>
      </c>
      <c r="C46" s="78"/>
      <c r="D46" s="79"/>
      <c r="E46" s="79"/>
      <c r="F46" s="78"/>
      <c r="G46" s="78"/>
      <c r="H46" s="78"/>
      <c r="I46" s="78"/>
      <c r="J46" s="78"/>
    </row>
    <row r="47" spans="1:10" ht="12.75">
      <c r="A47" s="68">
        <v>33</v>
      </c>
      <c r="B47" s="69" t="s">
        <v>128</v>
      </c>
      <c r="C47" s="78"/>
      <c r="D47" s="79"/>
      <c r="E47" s="79"/>
      <c r="F47" s="78"/>
      <c r="G47" s="78"/>
      <c r="H47" s="78"/>
      <c r="I47" s="78"/>
      <c r="J47" s="78"/>
    </row>
    <row r="48" spans="1:10" ht="12.75">
      <c r="A48" s="68"/>
      <c r="B48" s="69" t="s">
        <v>5</v>
      </c>
      <c r="C48" s="78"/>
      <c r="D48" s="79"/>
      <c r="E48" s="79"/>
      <c r="F48" s="78"/>
      <c r="G48" s="78"/>
      <c r="H48" s="78"/>
      <c r="I48" s="78"/>
      <c r="J48" s="78"/>
    </row>
    <row r="49" spans="1:10" ht="38.25" customHeight="1">
      <c r="A49" s="68">
        <v>34</v>
      </c>
      <c r="B49" s="69" t="s">
        <v>117</v>
      </c>
      <c r="C49" s="78"/>
      <c r="D49" s="79"/>
      <c r="E49" s="79"/>
      <c r="F49" s="78"/>
      <c r="G49" s="78"/>
      <c r="H49" s="78"/>
      <c r="I49" s="78"/>
      <c r="J49" s="78"/>
    </row>
    <row r="50" spans="1:10" ht="12.75">
      <c r="A50" s="68">
        <v>35</v>
      </c>
      <c r="B50" s="69" t="s">
        <v>129</v>
      </c>
      <c r="C50" s="78"/>
      <c r="D50" s="79"/>
      <c r="E50" s="79"/>
      <c r="F50" s="78"/>
      <c r="G50" s="78"/>
      <c r="H50" s="78"/>
      <c r="I50" s="78"/>
      <c r="J50" s="78"/>
    </row>
    <row r="51" spans="1:10" ht="12.75">
      <c r="A51" s="68"/>
      <c r="B51" s="69" t="s">
        <v>5</v>
      </c>
      <c r="C51" s="78"/>
      <c r="D51" s="79"/>
      <c r="E51" s="79"/>
      <c r="F51" s="78"/>
      <c r="G51" s="78"/>
      <c r="H51" s="78"/>
      <c r="I51" s="78"/>
      <c r="J51" s="78"/>
    </row>
    <row r="52" spans="1:10" ht="42" customHeight="1">
      <c r="A52" s="68">
        <v>36</v>
      </c>
      <c r="B52" s="69" t="s">
        <v>117</v>
      </c>
      <c r="C52" s="78"/>
      <c r="D52" s="79"/>
      <c r="E52" s="79"/>
      <c r="F52" s="78"/>
      <c r="G52" s="78"/>
      <c r="H52" s="78"/>
      <c r="I52" s="78"/>
      <c r="J52" s="78"/>
    </row>
    <row r="53" spans="1:10" ht="12.75">
      <c r="A53" s="68">
        <v>37</v>
      </c>
      <c r="B53" s="69" t="s">
        <v>130</v>
      </c>
      <c r="C53" s="78"/>
      <c r="D53" s="79"/>
      <c r="E53" s="79"/>
      <c r="F53" s="78"/>
      <c r="G53" s="78"/>
      <c r="H53" s="78"/>
      <c r="I53" s="78"/>
      <c r="J53" s="78"/>
    </row>
    <row r="54" spans="1:10" ht="14.25">
      <c r="A54" s="68">
        <v>38</v>
      </c>
      <c r="B54" s="82" t="s">
        <v>155</v>
      </c>
      <c r="C54" s="70">
        <f aca="true" t="shared" si="7" ref="C54:H54">C56+C59+C62+C65+C66</f>
        <v>4384559</v>
      </c>
      <c r="D54" s="70">
        <v>6047288.53</v>
      </c>
      <c r="E54" s="70">
        <f t="shared" si="7"/>
        <v>5701779</v>
      </c>
      <c r="F54" s="70">
        <v>7117723</v>
      </c>
      <c r="G54" s="70">
        <v>6570000</v>
      </c>
      <c r="H54" s="70">
        <f t="shared" si="7"/>
        <v>3686000</v>
      </c>
      <c r="I54" s="70">
        <v>1802000</v>
      </c>
      <c r="J54" s="70"/>
    </row>
    <row r="55" spans="1:10" ht="12.75">
      <c r="A55" s="68"/>
      <c r="B55" s="69" t="s">
        <v>101</v>
      </c>
      <c r="C55" s="70"/>
      <c r="D55" s="71"/>
      <c r="E55" s="71"/>
      <c r="F55" s="70"/>
      <c r="G55" s="70"/>
      <c r="H55" s="70"/>
      <c r="I55" s="70"/>
      <c r="J55" s="70"/>
    </row>
    <row r="56" spans="1:10" ht="25.5">
      <c r="A56" s="68">
        <v>39</v>
      </c>
      <c r="B56" s="69" t="s">
        <v>131</v>
      </c>
      <c r="C56" s="78">
        <v>4292031</v>
      </c>
      <c r="D56" s="79">
        <v>5915313</v>
      </c>
      <c r="E56" s="79">
        <v>5701779</v>
      </c>
      <c r="F56" s="78">
        <v>7117723</v>
      </c>
      <c r="G56" s="78">
        <v>6570000</v>
      </c>
      <c r="H56" s="78">
        <v>3686000</v>
      </c>
      <c r="I56" s="78">
        <v>1802000</v>
      </c>
      <c r="J56" s="78"/>
    </row>
    <row r="57" spans="1:10" ht="12.75">
      <c r="A57" s="68"/>
      <c r="B57" s="69" t="s">
        <v>5</v>
      </c>
      <c r="C57" s="78"/>
      <c r="D57" s="79"/>
      <c r="E57" s="79"/>
      <c r="F57" s="78"/>
      <c r="G57" s="78"/>
      <c r="H57" s="78"/>
      <c r="I57" s="78"/>
      <c r="J57" s="78"/>
    </row>
    <row r="58" spans="1:10" ht="42.75" customHeight="1">
      <c r="A58" s="68">
        <v>40</v>
      </c>
      <c r="B58" s="69" t="s">
        <v>117</v>
      </c>
      <c r="C58" s="78"/>
      <c r="D58" s="79"/>
      <c r="E58" s="79"/>
      <c r="F58" s="78"/>
      <c r="G58" s="78"/>
      <c r="H58" s="78"/>
      <c r="I58" s="78"/>
      <c r="J58" s="78"/>
    </row>
    <row r="59" spans="1:10" ht="12.75">
      <c r="A59" s="68">
        <v>41</v>
      </c>
      <c r="B59" s="69" t="s">
        <v>132</v>
      </c>
      <c r="C59" s="78"/>
      <c r="D59" s="79"/>
      <c r="E59" s="79"/>
      <c r="F59" s="78"/>
      <c r="G59" s="78"/>
      <c r="H59" s="78"/>
      <c r="I59" s="78"/>
      <c r="J59" s="78"/>
    </row>
    <row r="60" spans="1:10" ht="12.75">
      <c r="A60" s="68"/>
      <c r="B60" s="69" t="s">
        <v>5</v>
      </c>
      <c r="C60" s="78"/>
      <c r="D60" s="79"/>
      <c r="E60" s="79"/>
      <c r="F60" s="78"/>
      <c r="G60" s="78"/>
      <c r="H60" s="78"/>
      <c r="I60" s="78"/>
      <c r="J60" s="78"/>
    </row>
    <row r="61" spans="1:10" ht="38.25" customHeight="1">
      <c r="A61" s="68">
        <v>42</v>
      </c>
      <c r="B61" s="69" t="s">
        <v>117</v>
      </c>
      <c r="C61" s="78"/>
      <c r="D61" s="79"/>
      <c r="E61" s="79"/>
      <c r="F61" s="78"/>
      <c r="G61" s="78"/>
      <c r="H61" s="78"/>
      <c r="I61" s="78"/>
      <c r="J61" s="78"/>
    </row>
    <row r="62" spans="1:10" ht="12.75">
      <c r="A62" s="68">
        <v>43</v>
      </c>
      <c r="B62" s="69" t="s">
        <v>133</v>
      </c>
      <c r="C62" s="78"/>
      <c r="D62" s="79"/>
      <c r="E62" s="79"/>
      <c r="F62" s="78"/>
      <c r="G62" s="78"/>
      <c r="H62" s="78"/>
      <c r="I62" s="78"/>
      <c r="J62" s="78"/>
    </row>
    <row r="63" spans="1:10" ht="12.75">
      <c r="A63" s="68"/>
      <c r="B63" s="69" t="s">
        <v>5</v>
      </c>
      <c r="C63" s="78"/>
      <c r="D63" s="79"/>
      <c r="E63" s="79"/>
      <c r="F63" s="78"/>
      <c r="G63" s="78"/>
      <c r="H63" s="78"/>
      <c r="I63" s="78"/>
      <c r="J63" s="78"/>
    </row>
    <row r="64" spans="1:10" ht="40.5" customHeight="1">
      <c r="A64" s="68">
        <v>44</v>
      </c>
      <c r="B64" s="69" t="s">
        <v>117</v>
      </c>
      <c r="C64" s="78"/>
      <c r="D64" s="79"/>
      <c r="E64" s="79"/>
      <c r="F64" s="78"/>
      <c r="G64" s="78"/>
      <c r="H64" s="78"/>
      <c r="I64" s="78"/>
      <c r="J64" s="78"/>
    </row>
    <row r="65" spans="1:10" ht="14.25">
      <c r="A65" s="68">
        <v>45</v>
      </c>
      <c r="B65" s="69" t="s">
        <v>156</v>
      </c>
      <c r="C65" s="78"/>
      <c r="D65" s="79"/>
      <c r="E65" s="79"/>
      <c r="F65" s="78"/>
      <c r="G65" s="78"/>
      <c r="H65" s="78"/>
      <c r="I65" s="78"/>
      <c r="J65" s="78"/>
    </row>
    <row r="66" spans="1:10" ht="12.75">
      <c r="A66" s="68">
        <v>46</v>
      </c>
      <c r="B66" s="69" t="s">
        <v>134</v>
      </c>
      <c r="C66" s="78">
        <v>92528</v>
      </c>
      <c r="D66" s="79">
        <v>131975.53</v>
      </c>
      <c r="E66" s="79"/>
      <c r="F66" s="78"/>
      <c r="G66" s="78"/>
      <c r="H66" s="78"/>
      <c r="I66" s="78"/>
      <c r="J66" s="78"/>
    </row>
    <row r="67" spans="1:10" ht="12.75">
      <c r="A67" s="68"/>
      <c r="B67" s="69" t="s">
        <v>5</v>
      </c>
      <c r="C67" s="78"/>
      <c r="D67" s="79"/>
      <c r="E67" s="79"/>
      <c r="F67" s="78"/>
      <c r="G67" s="78"/>
      <c r="H67" s="78"/>
      <c r="I67" s="78"/>
      <c r="J67" s="78"/>
    </row>
    <row r="68" spans="1:10" ht="12.75">
      <c r="A68" s="68">
        <v>47</v>
      </c>
      <c r="B68" s="69" t="s">
        <v>135</v>
      </c>
      <c r="C68" s="78"/>
      <c r="D68" s="79"/>
      <c r="E68" s="79"/>
      <c r="F68" s="78"/>
      <c r="G68" s="78"/>
      <c r="H68" s="78"/>
      <c r="I68" s="78"/>
      <c r="J68" s="78"/>
    </row>
    <row r="69" spans="1:10" ht="12.75">
      <c r="A69" s="68">
        <v>48</v>
      </c>
      <c r="B69" s="69" t="s">
        <v>136</v>
      </c>
      <c r="C69" s="78"/>
      <c r="D69" s="79"/>
      <c r="E69" s="79"/>
      <c r="F69" s="78"/>
      <c r="G69" s="78"/>
      <c r="H69" s="78"/>
      <c r="I69" s="78"/>
      <c r="J69" s="78"/>
    </row>
    <row r="70" spans="1:10" ht="12.75">
      <c r="A70" s="68">
        <v>49</v>
      </c>
      <c r="B70" s="69" t="s">
        <v>137</v>
      </c>
      <c r="C70" s="71">
        <f aca="true" t="shared" si="8" ref="C70:I70">IF(C4=0,0,C54/C4*100)</f>
        <v>19.29859518505099</v>
      </c>
      <c r="D70" s="71">
        <f t="shared" si="8"/>
        <v>23.015013200779038</v>
      </c>
      <c r="E70" s="71">
        <f t="shared" si="8"/>
        <v>21.056446018663337</v>
      </c>
      <c r="F70" s="71">
        <f t="shared" si="8"/>
        <v>25.353843793014246</v>
      </c>
      <c r="G70" s="71">
        <f t="shared" si="8"/>
        <v>22.897176621292616</v>
      </c>
      <c r="H70" s="71">
        <f t="shared" si="8"/>
        <v>12.378476173985629</v>
      </c>
      <c r="I70" s="71">
        <f t="shared" si="8"/>
        <v>5.869612391253379</v>
      </c>
      <c r="J70" s="71">
        <f>IF(J4=0,0,J54/J4*100)</f>
        <v>0</v>
      </c>
    </row>
    <row r="71" spans="1:10" ht="25.5">
      <c r="A71" s="68">
        <v>50</v>
      </c>
      <c r="B71" s="69" t="s">
        <v>138</v>
      </c>
      <c r="C71" s="71">
        <f aca="true" t="shared" si="9" ref="C71:I71">(C54-C58-C61-C64)/C4*100</f>
        <v>19.29859518505099</v>
      </c>
      <c r="D71" s="71">
        <f t="shared" si="9"/>
        <v>23.015013200779038</v>
      </c>
      <c r="E71" s="71">
        <f t="shared" si="9"/>
        <v>21.056446018663337</v>
      </c>
      <c r="F71" s="71">
        <f t="shared" si="9"/>
        <v>25.353843793014246</v>
      </c>
      <c r="G71" s="71">
        <f t="shared" si="9"/>
        <v>22.897176621292616</v>
      </c>
      <c r="H71" s="71">
        <f t="shared" si="9"/>
        <v>12.378476173985629</v>
      </c>
      <c r="I71" s="71">
        <f t="shared" si="9"/>
        <v>5.869612391253379</v>
      </c>
      <c r="J71" s="71">
        <f>(J54-J58-J61-J64)/J4*100</f>
        <v>0</v>
      </c>
    </row>
    <row r="72" spans="1:10" ht="25.5">
      <c r="A72" s="68">
        <v>51</v>
      </c>
      <c r="B72" s="69" t="s">
        <v>139</v>
      </c>
      <c r="C72" s="71">
        <f aca="true" t="shared" si="10" ref="C72:I72">C54/(C8+C11-C14)*100</f>
        <v>29.82051954678317</v>
      </c>
      <c r="D72" s="71">
        <f t="shared" si="10"/>
        <v>34.624435360919335</v>
      </c>
      <c r="E72" s="71">
        <f t="shared" si="10"/>
        <v>31.284085928018683</v>
      </c>
      <c r="F72" s="71">
        <f t="shared" si="10"/>
        <v>37.183294971440155</v>
      </c>
      <c r="G72" s="71">
        <f t="shared" si="10"/>
        <v>33.418118031979056</v>
      </c>
      <c r="H72" s="71">
        <f t="shared" si="10"/>
        <v>17.96515695337842</v>
      </c>
      <c r="I72" s="71">
        <f t="shared" si="10"/>
        <v>8.499801938577468</v>
      </c>
      <c r="J72" s="71">
        <f>J54/(J8+J11-J14)*100</f>
        <v>0</v>
      </c>
    </row>
    <row r="73" spans="1:10" ht="38.25">
      <c r="A73" s="68">
        <v>52</v>
      </c>
      <c r="B73" s="69" t="s">
        <v>140</v>
      </c>
      <c r="C73" s="71">
        <f aca="true" t="shared" si="11" ref="C73:I73">(C54-C58-C61-C64)/(C8+C11-C14)*100</f>
        <v>29.82051954678317</v>
      </c>
      <c r="D73" s="71">
        <f t="shared" si="11"/>
        <v>34.624435360919335</v>
      </c>
      <c r="E73" s="71">
        <f t="shared" si="11"/>
        <v>31.284085928018683</v>
      </c>
      <c r="F73" s="71">
        <f t="shared" si="11"/>
        <v>37.183294971440155</v>
      </c>
      <c r="G73" s="71">
        <f t="shared" si="11"/>
        <v>33.418118031979056</v>
      </c>
      <c r="H73" s="71">
        <f t="shared" si="11"/>
        <v>17.96515695337842</v>
      </c>
      <c r="I73" s="71">
        <f t="shared" si="11"/>
        <v>8.499801938577468</v>
      </c>
      <c r="J73" s="71">
        <f>(J54-J58-J61-J64)/(J8+J11-J14)*100</f>
        <v>0</v>
      </c>
    </row>
    <row r="74" spans="1:10" ht="14.25">
      <c r="A74" s="68">
        <v>53</v>
      </c>
      <c r="B74" s="82" t="s">
        <v>157</v>
      </c>
      <c r="C74" s="70">
        <f aca="true" t="shared" si="12" ref="C74:I74">C76+C79+C82+C85</f>
        <v>1645392</v>
      </c>
      <c r="D74" s="71">
        <f t="shared" si="12"/>
        <v>1453152.9</v>
      </c>
      <c r="E74" s="71">
        <f t="shared" si="12"/>
        <v>2521000</v>
      </c>
      <c r="F74" s="71">
        <f t="shared" si="12"/>
        <v>1812056</v>
      </c>
      <c r="G74" s="71">
        <f t="shared" si="12"/>
        <v>1927723</v>
      </c>
      <c r="H74" s="71">
        <f t="shared" si="12"/>
        <v>3114000</v>
      </c>
      <c r="I74" s="71">
        <f t="shared" si="12"/>
        <v>2094000</v>
      </c>
      <c r="J74" s="71">
        <v>1952000</v>
      </c>
    </row>
    <row r="75" spans="1:10" ht="15" customHeight="1">
      <c r="A75" s="68"/>
      <c r="B75" s="69" t="s">
        <v>141</v>
      </c>
      <c r="C75" s="70"/>
      <c r="D75" s="71"/>
      <c r="E75" s="71"/>
      <c r="F75" s="71"/>
      <c r="G75" s="71"/>
      <c r="H75" s="71"/>
      <c r="I75" s="71"/>
      <c r="J75" s="71"/>
    </row>
    <row r="76" spans="1:10" ht="12.75">
      <c r="A76" s="68">
        <v>54</v>
      </c>
      <c r="B76" s="69" t="s">
        <v>142</v>
      </c>
      <c r="C76" s="78">
        <v>1645392</v>
      </c>
      <c r="D76" s="79">
        <v>1453152.9</v>
      </c>
      <c r="E76" s="79">
        <f aca="true" t="shared" si="13" ref="E76:J76">E19+E42</f>
        <v>2521000</v>
      </c>
      <c r="F76" s="79">
        <f t="shared" si="13"/>
        <v>1812056</v>
      </c>
      <c r="G76" s="79">
        <f t="shared" si="13"/>
        <v>1927723</v>
      </c>
      <c r="H76" s="79">
        <f t="shared" si="13"/>
        <v>3114000</v>
      </c>
      <c r="I76" s="79">
        <f t="shared" si="13"/>
        <v>2094000</v>
      </c>
      <c r="J76" s="79">
        <f t="shared" si="13"/>
        <v>1952000</v>
      </c>
    </row>
    <row r="77" spans="1:10" ht="12.75">
      <c r="A77" s="68"/>
      <c r="B77" s="69" t="s">
        <v>5</v>
      </c>
      <c r="C77" s="78"/>
      <c r="D77" s="79"/>
      <c r="E77" s="79"/>
      <c r="F77" s="79"/>
      <c r="G77" s="79"/>
      <c r="H77" s="79"/>
      <c r="I77" s="79"/>
      <c r="J77" s="79"/>
    </row>
    <row r="78" spans="1:10" ht="39" customHeight="1">
      <c r="A78" s="68">
        <v>55</v>
      </c>
      <c r="B78" s="69" t="s">
        <v>117</v>
      </c>
      <c r="C78" s="78">
        <v>415631</v>
      </c>
      <c r="D78" s="79"/>
      <c r="E78" s="79"/>
      <c r="F78" s="79"/>
      <c r="G78" s="79"/>
      <c r="H78" s="79"/>
      <c r="I78" s="79"/>
      <c r="J78" s="79"/>
    </row>
    <row r="79" spans="1:10" ht="12.75">
      <c r="A79" s="68">
        <v>56</v>
      </c>
      <c r="B79" s="69" t="s">
        <v>143</v>
      </c>
      <c r="C79" s="78"/>
      <c r="D79" s="79"/>
      <c r="E79" s="79"/>
      <c r="F79" s="79"/>
      <c r="G79" s="79"/>
      <c r="H79" s="79"/>
      <c r="I79" s="79"/>
      <c r="J79" s="79"/>
    </row>
    <row r="80" spans="1:10" ht="12.75">
      <c r="A80" s="68"/>
      <c r="B80" s="69" t="s">
        <v>5</v>
      </c>
      <c r="C80" s="78"/>
      <c r="D80" s="79"/>
      <c r="E80" s="79"/>
      <c r="F80" s="79"/>
      <c r="G80" s="79"/>
      <c r="H80" s="79"/>
      <c r="I80" s="79"/>
      <c r="J80" s="79"/>
    </row>
    <row r="81" spans="1:10" ht="36.75" customHeight="1">
      <c r="A81" s="68">
        <v>57</v>
      </c>
      <c r="B81" s="69" t="s">
        <v>117</v>
      </c>
      <c r="C81" s="78"/>
      <c r="D81" s="79"/>
      <c r="E81" s="79"/>
      <c r="F81" s="79"/>
      <c r="G81" s="79"/>
      <c r="H81" s="79"/>
      <c r="I81" s="79"/>
      <c r="J81" s="79"/>
    </row>
    <row r="82" spans="1:10" ht="12.75">
      <c r="A82" s="68">
        <v>58</v>
      </c>
      <c r="B82" s="69" t="s">
        <v>144</v>
      </c>
      <c r="C82" s="78"/>
      <c r="D82" s="79"/>
      <c r="E82" s="79"/>
      <c r="F82" s="79"/>
      <c r="G82" s="79"/>
      <c r="H82" s="79"/>
      <c r="I82" s="79"/>
      <c r="J82" s="79"/>
    </row>
    <row r="83" spans="1:10" ht="12.75">
      <c r="A83" s="68"/>
      <c r="B83" s="69" t="s">
        <v>5</v>
      </c>
      <c r="C83" s="78"/>
      <c r="D83" s="79"/>
      <c r="E83" s="79"/>
      <c r="F83" s="79"/>
      <c r="G83" s="79"/>
      <c r="H83" s="79"/>
      <c r="I83" s="79"/>
      <c r="J83" s="79"/>
    </row>
    <row r="84" spans="1:10" ht="41.25" customHeight="1">
      <c r="A84" s="68">
        <v>59</v>
      </c>
      <c r="B84" s="69" t="s">
        <v>117</v>
      </c>
      <c r="C84" s="78"/>
      <c r="D84" s="79"/>
      <c r="E84" s="79"/>
      <c r="F84" s="79"/>
      <c r="G84" s="79"/>
      <c r="H84" s="79"/>
      <c r="I84" s="79"/>
      <c r="J84" s="79"/>
    </row>
    <row r="85" spans="1:10" ht="13.5" customHeight="1">
      <c r="A85" s="68">
        <v>60</v>
      </c>
      <c r="B85" s="69" t="s">
        <v>158</v>
      </c>
      <c r="C85" s="78"/>
      <c r="D85" s="79"/>
      <c r="E85" s="79"/>
      <c r="F85" s="79"/>
      <c r="G85" s="79"/>
      <c r="H85" s="79"/>
      <c r="I85" s="79"/>
      <c r="J85" s="79"/>
    </row>
    <row r="86" spans="1:10" ht="12.75">
      <c r="A86" s="68">
        <v>61</v>
      </c>
      <c r="B86" s="69" t="s">
        <v>145</v>
      </c>
      <c r="C86" s="79">
        <f aca="true" t="shared" si="14" ref="C86:I86">C76/C4*100</f>
        <v>7.242177406831889</v>
      </c>
      <c r="D86" s="79">
        <f t="shared" si="14"/>
        <v>5.530467582344767</v>
      </c>
      <c r="E86" s="79">
        <f t="shared" si="14"/>
        <v>9.309954035933394</v>
      </c>
      <c r="F86" s="79">
        <f t="shared" si="14"/>
        <v>6.454674446897446</v>
      </c>
      <c r="G86" s="79">
        <f t="shared" si="14"/>
        <v>6.718327855087986</v>
      </c>
      <c r="H86" s="79">
        <f t="shared" si="14"/>
        <v>10.457562345575488</v>
      </c>
      <c r="I86" s="79">
        <f t="shared" si="14"/>
        <v>6.820737151656258</v>
      </c>
      <c r="J86" s="79">
        <f>J76/J4*100</f>
        <v>6.157632748562214</v>
      </c>
    </row>
    <row r="87" spans="1:10" ht="25.5">
      <c r="A87" s="68">
        <v>62</v>
      </c>
      <c r="B87" s="69" t="s">
        <v>146</v>
      </c>
      <c r="C87" s="79">
        <f aca="true" t="shared" si="15" ref="C87:I87">(C74-C78-C81-C84)/C4*100</f>
        <v>5.412781470921817</v>
      </c>
      <c r="D87" s="79">
        <f t="shared" si="15"/>
        <v>5.530467582344767</v>
      </c>
      <c r="E87" s="79">
        <f t="shared" si="15"/>
        <v>9.309954035933394</v>
      </c>
      <c r="F87" s="79">
        <f t="shared" si="15"/>
        <v>6.454674446897446</v>
      </c>
      <c r="G87" s="79">
        <f t="shared" si="15"/>
        <v>6.718327855087986</v>
      </c>
      <c r="H87" s="79">
        <f t="shared" si="15"/>
        <v>10.457562345575488</v>
      </c>
      <c r="I87" s="79">
        <f t="shared" si="15"/>
        <v>6.820737151656258</v>
      </c>
      <c r="J87" s="79">
        <f>(J74-J78-J81-J84)/J4*100</f>
        <v>6.157632748562214</v>
      </c>
    </row>
    <row r="88" spans="1:10" ht="25.5">
      <c r="A88" s="68">
        <v>63</v>
      </c>
      <c r="B88" s="69" t="s">
        <v>147</v>
      </c>
      <c r="C88" s="79">
        <f aca="true" t="shared" si="16" ref="C88:I88">C74/(C8+C11-C14)*100</f>
        <v>11.190736468164907</v>
      </c>
      <c r="D88" s="79">
        <f t="shared" si="16"/>
        <v>8.320191504998766</v>
      </c>
      <c r="E88" s="79">
        <f t="shared" si="16"/>
        <v>13.832030428491723</v>
      </c>
      <c r="F88" s="79">
        <f t="shared" si="16"/>
        <v>9.466259469884957</v>
      </c>
      <c r="G88" s="79">
        <f t="shared" si="16"/>
        <v>9.805308180663738</v>
      </c>
      <c r="H88" s="79">
        <f t="shared" si="16"/>
        <v>15.177292119593163</v>
      </c>
      <c r="I88" s="79">
        <f t="shared" si="16"/>
        <v>9.877128334839744</v>
      </c>
      <c r="J88" s="79">
        <f>J74/(J8+J11-J14)*100</f>
        <v>8.820408618081458</v>
      </c>
    </row>
    <row r="89" spans="1:10" ht="38.25">
      <c r="A89" s="68">
        <v>64</v>
      </c>
      <c r="B89" s="69" t="s">
        <v>148</v>
      </c>
      <c r="C89" s="79">
        <f aca="true" t="shared" si="17" ref="C89:I89">(C74-C78-C81-C84)/(C8+C11-C14)*100</f>
        <v>8.363922560597684</v>
      </c>
      <c r="D89" s="79">
        <f t="shared" si="17"/>
        <v>8.320191504998766</v>
      </c>
      <c r="E89" s="79">
        <f t="shared" si="17"/>
        <v>13.832030428491723</v>
      </c>
      <c r="F89" s="79">
        <f t="shared" si="17"/>
        <v>9.466259469884957</v>
      </c>
      <c r="G89" s="79">
        <f t="shared" si="17"/>
        <v>9.805308180663738</v>
      </c>
      <c r="H89" s="79">
        <f t="shared" si="17"/>
        <v>15.177292119593163</v>
      </c>
      <c r="I89" s="79">
        <f t="shared" si="17"/>
        <v>9.877128334839744</v>
      </c>
      <c r="J89" s="79">
        <f>(J74-J78-J81-J84)/(J8+J11-J14)*100</f>
        <v>8.820408618081458</v>
      </c>
    </row>
    <row r="90" spans="1:10" ht="76.5">
      <c r="A90" s="68">
        <v>65</v>
      </c>
      <c r="B90" s="69" t="s">
        <v>149</v>
      </c>
      <c r="C90" s="79"/>
      <c r="D90" s="79"/>
      <c r="E90" s="79"/>
      <c r="F90" s="79"/>
      <c r="G90" s="79">
        <f>((D6+D13-(D17-D19))/D4+(E6+E13-(E17-E19))/E4+(F6+F13-(F17-F19))/F4)/3*100</f>
        <v>8.809158143416589</v>
      </c>
      <c r="H90" s="79">
        <f>((E6+E13-(E17-E19))/E4+(F6+F13-(F17-F19))/F4+(G6+G13-(G17-G19))/G4)/3*100</f>
        <v>7.16989426471432</v>
      </c>
      <c r="I90" s="79">
        <f>((F6+F13-(F17-F19))/F4+(G6+G13-(G17-G19))/G4+(H6+H13-(H17-H19))/H4)/3*100</f>
        <v>9.851003032701772</v>
      </c>
      <c r="J90" s="79">
        <f>((G6+G13-(G17-G19))/G4+(H6+H13-(H17-H19))/H4+(I6+I13-(I17-I19))/I4)/3*100</f>
        <v>10.727872873566314</v>
      </c>
    </row>
    <row r="91" spans="1:10" ht="25.5">
      <c r="A91" s="68">
        <v>66</v>
      </c>
      <c r="B91" s="69" t="s">
        <v>150</v>
      </c>
      <c r="C91" s="79">
        <f aca="true" t="shared" si="18" ref="C91:I91">C6-C17</f>
        <v>3050559</v>
      </c>
      <c r="D91" s="79">
        <f t="shared" si="18"/>
        <v>2588198.379999999</v>
      </c>
      <c r="E91" s="79">
        <f t="shared" si="18"/>
        <v>1235039</v>
      </c>
      <c r="F91" s="79">
        <f t="shared" si="18"/>
        <v>2280235</v>
      </c>
      <c r="G91" s="79">
        <f t="shared" si="18"/>
        <v>1502116</v>
      </c>
      <c r="H91" s="79">
        <f t="shared" si="18"/>
        <v>3864000</v>
      </c>
      <c r="I91" s="79">
        <f t="shared" si="18"/>
        <v>3114000</v>
      </c>
      <c r="J91" s="79">
        <f>J6-J17</f>
        <v>4102000</v>
      </c>
    </row>
    <row r="93" ht="14.25">
      <c r="A93" s="84" t="s">
        <v>159</v>
      </c>
    </row>
    <row r="94" spans="1:10" ht="12.75">
      <c r="A94" s="329" t="s">
        <v>160</v>
      </c>
      <c r="B94" s="330"/>
      <c r="C94" s="330"/>
      <c r="D94" s="330"/>
      <c r="E94" s="330"/>
      <c r="F94" s="330"/>
      <c r="G94" s="330"/>
      <c r="H94" s="330"/>
      <c r="I94" s="330"/>
      <c r="J94" s="266"/>
    </row>
    <row r="95" ht="14.25">
      <c r="A95" s="84" t="s">
        <v>161</v>
      </c>
    </row>
    <row r="96" spans="1:10" ht="53.25" customHeight="1">
      <c r="A96" s="329" t="s">
        <v>162</v>
      </c>
      <c r="B96" s="330"/>
      <c r="C96" s="330"/>
      <c r="D96" s="330"/>
      <c r="E96" s="330"/>
      <c r="F96" s="330"/>
      <c r="G96" s="330"/>
      <c r="H96" s="330"/>
      <c r="I96" s="330"/>
      <c r="J96" s="266"/>
    </row>
    <row r="97" ht="14.25">
      <c r="A97" s="85"/>
    </row>
    <row r="98" ht="14.25">
      <c r="A98" s="85"/>
    </row>
    <row r="99" ht="12.75">
      <c r="G99" s="87"/>
    </row>
    <row r="100" ht="25.5" customHeight="1">
      <c r="G100" s="88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300" verticalDpi="300" orientation="portrait" paperSize="9" scale="72" r:id="rId1"/>
  <headerFooter alignWithMargins="0">
    <oddHeader>&amp;CPrognoza długu publicznego  na lata 2008 - 20............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8">
      <selection activeCell="A1" sqref="A1:IV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02" t="s">
        <v>51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s="19" customFormat="1" ht="18.75" customHeight="1">
      <c r="A2" s="303" t="s">
        <v>1</v>
      </c>
      <c r="B2" s="303" t="s">
        <v>2</v>
      </c>
      <c r="C2" s="303" t="s">
        <v>9</v>
      </c>
      <c r="D2" s="303" t="s">
        <v>52</v>
      </c>
      <c r="E2" s="303" t="s">
        <v>674</v>
      </c>
      <c r="F2" s="303"/>
      <c r="G2" s="303"/>
      <c r="H2" s="303"/>
      <c r="I2" s="303"/>
      <c r="J2" s="303"/>
      <c r="K2" s="303"/>
    </row>
    <row r="3" spans="1:11" s="19" customFormat="1" ht="20.25" customHeight="1">
      <c r="A3" s="303"/>
      <c r="B3" s="303"/>
      <c r="C3" s="303"/>
      <c r="D3" s="303"/>
      <c r="E3" s="303" t="s">
        <v>11</v>
      </c>
      <c r="F3" s="303" t="s">
        <v>27</v>
      </c>
      <c r="G3" s="303"/>
      <c r="H3" s="303"/>
      <c r="I3" s="303"/>
      <c r="J3" s="303"/>
      <c r="K3" s="303" t="s">
        <v>12</v>
      </c>
    </row>
    <row r="4" spans="1:11" s="19" customFormat="1" ht="51">
      <c r="A4" s="303"/>
      <c r="B4" s="303"/>
      <c r="C4" s="303"/>
      <c r="D4" s="303"/>
      <c r="E4" s="303"/>
      <c r="F4" s="25" t="s">
        <v>31</v>
      </c>
      <c r="G4" s="25" t="s">
        <v>32</v>
      </c>
      <c r="H4" s="25" t="s">
        <v>28</v>
      </c>
      <c r="I4" s="300" t="s">
        <v>29</v>
      </c>
      <c r="J4" s="300" t="s">
        <v>30</v>
      </c>
      <c r="K4" s="303"/>
    </row>
    <row r="5" spans="1:11" s="19" customFormat="1" ht="6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s="19" customFormat="1" ht="12.75">
      <c r="A6" s="103" t="s">
        <v>222</v>
      </c>
      <c r="B6" s="104"/>
      <c r="C6" s="105" t="s">
        <v>223</v>
      </c>
      <c r="D6" s="106" t="s">
        <v>567</v>
      </c>
      <c r="E6" s="106" t="s">
        <v>595</v>
      </c>
      <c r="F6" s="107"/>
      <c r="G6" s="107"/>
      <c r="H6" s="106" t="s">
        <v>570</v>
      </c>
      <c r="I6" s="108"/>
      <c r="J6" s="107"/>
      <c r="K6" s="106" t="s">
        <v>571</v>
      </c>
    </row>
    <row r="7" spans="1:11" s="19" customFormat="1" ht="12.75">
      <c r="A7" s="234" t="s">
        <v>222</v>
      </c>
      <c r="B7" s="119" t="s">
        <v>568</v>
      </c>
      <c r="C7" s="131" t="s">
        <v>569</v>
      </c>
      <c r="D7" s="99" t="s">
        <v>570</v>
      </c>
      <c r="E7" s="227" t="s">
        <v>570</v>
      </c>
      <c r="F7" s="235"/>
      <c r="G7" s="235"/>
      <c r="H7" s="99" t="s">
        <v>570</v>
      </c>
      <c r="I7" s="236"/>
      <c r="J7" s="235"/>
      <c r="K7" s="227"/>
    </row>
    <row r="8" spans="1:11" s="19" customFormat="1" ht="12.75" customHeight="1">
      <c r="A8" s="124" t="s">
        <v>222</v>
      </c>
      <c r="B8" s="124" t="s">
        <v>224</v>
      </c>
      <c r="C8" s="125" t="s">
        <v>225</v>
      </c>
      <c r="D8" s="126" t="s">
        <v>571</v>
      </c>
      <c r="E8" s="126"/>
      <c r="F8" s="127"/>
      <c r="G8" s="127"/>
      <c r="H8" s="126"/>
      <c r="I8" s="126"/>
      <c r="J8" s="127"/>
      <c r="K8" s="126" t="s">
        <v>571</v>
      </c>
    </row>
    <row r="9" spans="1:11" s="19" customFormat="1" ht="12.75">
      <c r="A9" s="109" t="s">
        <v>222</v>
      </c>
      <c r="B9" s="119" t="s">
        <v>226</v>
      </c>
      <c r="C9" s="120" t="s">
        <v>227</v>
      </c>
      <c r="D9" s="99" t="s">
        <v>572</v>
      </c>
      <c r="E9" s="99" t="s">
        <v>572</v>
      </c>
      <c r="F9" s="120"/>
      <c r="G9" s="120"/>
      <c r="H9" s="99"/>
      <c r="I9" s="99"/>
      <c r="J9" s="120"/>
      <c r="K9" s="99"/>
    </row>
    <row r="10" spans="1:11" s="19" customFormat="1" ht="12.75">
      <c r="A10" s="115" t="s">
        <v>222</v>
      </c>
      <c r="B10" s="124" t="s">
        <v>228</v>
      </c>
      <c r="C10" s="127" t="s">
        <v>229</v>
      </c>
      <c r="D10" s="126" t="s">
        <v>570</v>
      </c>
      <c r="E10" s="126" t="s">
        <v>570</v>
      </c>
      <c r="F10" s="127"/>
      <c r="G10" s="127"/>
      <c r="H10" s="126"/>
      <c r="I10" s="126"/>
      <c r="J10" s="127"/>
      <c r="K10" s="126"/>
    </row>
    <row r="11" spans="1:11" s="19" customFormat="1" ht="12.75">
      <c r="A11" s="103" t="s">
        <v>230</v>
      </c>
      <c r="B11" s="103"/>
      <c r="C11" s="118" t="s">
        <v>231</v>
      </c>
      <c r="D11" s="106" t="s">
        <v>573</v>
      </c>
      <c r="E11" s="106" t="s">
        <v>596</v>
      </c>
      <c r="F11" s="118"/>
      <c r="G11" s="118"/>
      <c r="H11" s="106" t="s">
        <v>555</v>
      </c>
      <c r="I11" s="106"/>
      <c r="J11" s="118"/>
      <c r="K11" s="106" t="s">
        <v>620</v>
      </c>
    </row>
    <row r="12" spans="1:11" s="19" customFormat="1" ht="12.75">
      <c r="A12" s="109" t="s">
        <v>230</v>
      </c>
      <c r="B12" s="109" t="s">
        <v>232</v>
      </c>
      <c r="C12" s="112" t="s">
        <v>233</v>
      </c>
      <c r="D12" s="111" t="s">
        <v>574</v>
      </c>
      <c r="E12" s="111" t="s">
        <v>597</v>
      </c>
      <c r="F12" s="112"/>
      <c r="G12" s="112"/>
      <c r="H12" s="111"/>
      <c r="I12" s="111"/>
      <c r="J12" s="112"/>
      <c r="K12" s="111" t="s">
        <v>619</v>
      </c>
    </row>
    <row r="13" spans="1:11" s="19" customFormat="1" ht="12.75">
      <c r="A13" s="113" t="s">
        <v>230</v>
      </c>
      <c r="B13" s="113" t="s">
        <v>234</v>
      </c>
      <c r="C13" s="21" t="s">
        <v>235</v>
      </c>
      <c r="D13" s="114" t="s">
        <v>555</v>
      </c>
      <c r="E13" s="114" t="s">
        <v>555</v>
      </c>
      <c r="F13" s="21"/>
      <c r="G13" s="21"/>
      <c r="H13" s="114" t="s">
        <v>555</v>
      </c>
      <c r="I13" s="114"/>
      <c r="J13" s="21"/>
      <c r="K13" s="114"/>
    </row>
    <row r="14" spans="1:11" s="19" customFormat="1" ht="12.75">
      <c r="A14" s="115" t="s">
        <v>230</v>
      </c>
      <c r="B14" s="115" t="s">
        <v>236</v>
      </c>
      <c r="C14" s="116" t="s">
        <v>237</v>
      </c>
      <c r="D14" s="117" t="s">
        <v>575</v>
      </c>
      <c r="E14" s="117" t="s">
        <v>598</v>
      </c>
      <c r="F14" s="116"/>
      <c r="G14" s="116"/>
      <c r="H14" s="117"/>
      <c r="I14" s="117"/>
      <c r="J14" s="116"/>
      <c r="K14" s="117" t="s">
        <v>621</v>
      </c>
    </row>
    <row r="15" spans="1:11" s="19" customFormat="1" ht="12.75">
      <c r="A15" s="103" t="s">
        <v>238</v>
      </c>
      <c r="B15" s="103"/>
      <c r="C15" s="118" t="s">
        <v>639</v>
      </c>
      <c r="D15" s="106" t="s">
        <v>636</v>
      </c>
      <c r="E15" s="126"/>
      <c r="F15" s="127"/>
      <c r="G15" s="127"/>
      <c r="H15" s="126"/>
      <c r="I15" s="126"/>
      <c r="J15" s="127"/>
      <c r="K15" s="106" t="s">
        <v>636</v>
      </c>
    </row>
    <row r="16" spans="1:11" s="19" customFormat="1" ht="12.75">
      <c r="A16" s="124"/>
      <c r="B16" s="124" t="s">
        <v>368</v>
      </c>
      <c r="C16" s="127" t="s">
        <v>229</v>
      </c>
      <c r="D16" s="126" t="s">
        <v>636</v>
      </c>
      <c r="E16" s="126"/>
      <c r="F16" s="127"/>
      <c r="G16" s="127"/>
      <c r="H16" s="126"/>
      <c r="I16" s="126"/>
      <c r="J16" s="127"/>
      <c r="K16" s="126" t="s">
        <v>636</v>
      </c>
    </row>
    <row r="17" spans="1:11" s="19" customFormat="1" ht="12.75">
      <c r="A17" s="103" t="s">
        <v>240</v>
      </c>
      <c r="B17" s="103"/>
      <c r="C17" s="118" t="s">
        <v>241</v>
      </c>
      <c r="D17" s="106" t="s">
        <v>244</v>
      </c>
      <c r="E17" s="106" t="s">
        <v>244</v>
      </c>
      <c r="F17" s="106"/>
      <c r="G17" s="118"/>
      <c r="H17" s="106"/>
      <c r="I17" s="106"/>
      <c r="J17" s="118"/>
      <c r="K17" s="106"/>
    </row>
    <row r="18" spans="1:11" s="19" customFormat="1" ht="12.75">
      <c r="A18" s="109" t="s">
        <v>240</v>
      </c>
      <c r="B18" s="109" t="s">
        <v>242</v>
      </c>
      <c r="C18" s="110" t="s">
        <v>243</v>
      </c>
      <c r="D18" s="111" t="s">
        <v>576</v>
      </c>
      <c r="E18" s="111" t="s">
        <v>576</v>
      </c>
      <c r="F18" s="111"/>
      <c r="G18" s="112"/>
      <c r="H18" s="111"/>
      <c r="I18" s="111"/>
      <c r="J18" s="112"/>
      <c r="K18" s="111"/>
    </row>
    <row r="19" spans="1:11" s="23" customFormat="1" ht="12" customHeight="1">
      <c r="A19" s="113" t="s">
        <v>240</v>
      </c>
      <c r="B19" s="113" t="s">
        <v>245</v>
      </c>
      <c r="C19" s="121" t="s">
        <v>246</v>
      </c>
      <c r="D19" s="114" t="s">
        <v>576</v>
      </c>
      <c r="E19" s="114" t="s">
        <v>576</v>
      </c>
      <c r="F19" s="114"/>
      <c r="G19" s="21"/>
      <c r="H19" s="114"/>
      <c r="I19" s="114"/>
      <c r="J19" s="21"/>
      <c r="K19" s="114"/>
    </row>
    <row r="20" spans="1:11" ht="12.75">
      <c r="A20" s="103" t="s">
        <v>247</v>
      </c>
      <c r="B20" s="103"/>
      <c r="C20" s="118" t="s">
        <v>248</v>
      </c>
      <c r="D20" s="106" t="s">
        <v>577</v>
      </c>
      <c r="E20" s="106" t="s">
        <v>599</v>
      </c>
      <c r="F20" s="106" t="s">
        <v>608</v>
      </c>
      <c r="G20" s="106" t="s">
        <v>514</v>
      </c>
      <c r="H20" s="106"/>
      <c r="I20" s="106"/>
      <c r="J20" s="118"/>
      <c r="K20" s="106" t="s">
        <v>531</v>
      </c>
    </row>
    <row r="21" spans="1:11" ht="16.5" customHeight="1">
      <c r="A21" s="109" t="s">
        <v>247</v>
      </c>
      <c r="B21" s="109" t="s">
        <v>250</v>
      </c>
      <c r="C21" s="112" t="s">
        <v>251</v>
      </c>
      <c r="D21" s="111" t="s">
        <v>496</v>
      </c>
      <c r="E21" s="111" t="s">
        <v>496</v>
      </c>
      <c r="F21" s="111" t="s">
        <v>498</v>
      </c>
      <c r="G21" s="111" t="s">
        <v>515</v>
      </c>
      <c r="H21" s="111"/>
      <c r="I21" s="111"/>
      <c r="J21" s="112"/>
      <c r="K21" s="111"/>
    </row>
    <row r="22" spans="1:11" ht="15.75" customHeight="1">
      <c r="A22" s="113" t="s">
        <v>247</v>
      </c>
      <c r="B22" s="113" t="s">
        <v>252</v>
      </c>
      <c r="C22" s="21" t="s">
        <v>253</v>
      </c>
      <c r="D22" s="114" t="s">
        <v>254</v>
      </c>
      <c r="E22" s="114" t="s">
        <v>254</v>
      </c>
      <c r="F22" s="114"/>
      <c r="G22" s="114"/>
      <c r="H22" s="114"/>
      <c r="I22" s="114"/>
      <c r="J22" s="21"/>
      <c r="K22" s="114"/>
    </row>
    <row r="23" spans="1:11" ht="18" customHeight="1">
      <c r="A23" s="115" t="s">
        <v>247</v>
      </c>
      <c r="B23" s="115" t="s">
        <v>255</v>
      </c>
      <c r="C23" s="116" t="s">
        <v>256</v>
      </c>
      <c r="D23" s="117" t="s">
        <v>578</v>
      </c>
      <c r="E23" s="117" t="s">
        <v>600</v>
      </c>
      <c r="F23" s="117" t="s">
        <v>609</v>
      </c>
      <c r="G23" s="117" t="s">
        <v>516</v>
      </c>
      <c r="H23" s="117"/>
      <c r="I23" s="117"/>
      <c r="J23" s="116"/>
      <c r="K23" s="117" t="s">
        <v>531</v>
      </c>
    </row>
    <row r="24" spans="1:11" ht="17.25" customHeight="1">
      <c r="A24" s="115" t="s">
        <v>247</v>
      </c>
      <c r="B24" s="115" t="s">
        <v>257</v>
      </c>
      <c r="C24" s="122" t="s">
        <v>258</v>
      </c>
      <c r="D24" s="117" t="s">
        <v>579</v>
      </c>
      <c r="E24" s="117" t="s">
        <v>579</v>
      </c>
      <c r="F24" s="117"/>
      <c r="G24" s="117"/>
      <c r="H24" s="117"/>
      <c r="I24" s="117"/>
      <c r="J24" s="116"/>
      <c r="K24" s="117"/>
    </row>
    <row r="25" spans="1:11" ht="18.75" customHeight="1">
      <c r="A25" s="115" t="s">
        <v>247</v>
      </c>
      <c r="B25" s="115" t="s">
        <v>259</v>
      </c>
      <c r="C25" s="116" t="s">
        <v>229</v>
      </c>
      <c r="D25" s="117" t="s">
        <v>497</v>
      </c>
      <c r="E25" s="117" t="s">
        <v>497</v>
      </c>
      <c r="F25" s="117" t="s">
        <v>497</v>
      </c>
      <c r="G25" s="117"/>
      <c r="H25" s="117"/>
      <c r="I25" s="117"/>
      <c r="J25" s="116"/>
      <c r="K25" s="117"/>
    </row>
    <row r="26" spans="1:11" ht="39.75" customHeight="1">
      <c r="A26" s="103" t="s">
        <v>260</v>
      </c>
      <c r="B26" s="123"/>
      <c r="C26" s="299" t="s">
        <v>261</v>
      </c>
      <c r="D26" s="106" t="s">
        <v>532</v>
      </c>
      <c r="E26" s="106" t="s">
        <v>532</v>
      </c>
      <c r="F26" s="106" t="s">
        <v>499</v>
      </c>
      <c r="G26" s="106">
        <v>267</v>
      </c>
      <c r="H26" s="106"/>
      <c r="I26" s="106"/>
      <c r="J26" s="106"/>
      <c r="K26" s="106"/>
    </row>
    <row r="27" spans="1:11" ht="33.75">
      <c r="A27" s="124" t="s">
        <v>260</v>
      </c>
      <c r="B27" s="124" t="s">
        <v>262</v>
      </c>
      <c r="C27" s="125" t="s">
        <v>263</v>
      </c>
      <c r="D27" s="126" t="s">
        <v>532</v>
      </c>
      <c r="E27" s="126" t="s">
        <v>532</v>
      </c>
      <c r="F27" s="126" t="s">
        <v>499</v>
      </c>
      <c r="G27" s="126">
        <v>267</v>
      </c>
      <c r="H27" s="126"/>
      <c r="I27" s="126"/>
      <c r="J27" s="127"/>
      <c r="K27" s="126"/>
    </row>
    <row r="28" spans="1:11" ht="25.5">
      <c r="A28" s="103" t="s">
        <v>264</v>
      </c>
      <c r="B28" s="103"/>
      <c r="C28" s="118" t="s">
        <v>265</v>
      </c>
      <c r="D28" s="106" t="s">
        <v>580</v>
      </c>
      <c r="E28" s="106" t="s">
        <v>580</v>
      </c>
      <c r="F28" s="106" t="s">
        <v>501</v>
      </c>
      <c r="G28" s="106" t="s">
        <v>517</v>
      </c>
      <c r="H28" s="106"/>
      <c r="I28" s="106"/>
      <c r="J28" s="118"/>
      <c r="K28" s="106"/>
    </row>
    <row r="29" spans="1:11" ht="12.75">
      <c r="A29" s="119" t="s">
        <v>264</v>
      </c>
      <c r="B29" s="119" t="s">
        <v>266</v>
      </c>
      <c r="C29" s="120" t="s">
        <v>267</v>
      </c>
      <c r="D29" s="99" t="s">
        <v>268</v>
      </c>
      <c r="E29" s="99" t="s">
        <v>268</v>
      </c>
      <c r="F29" s="99"/>
      <c r="G29" s="99"/>
      <c r="H29" s="99"/>
      <c r="I29" s="99"/>
      <c r="J29" s="120"/>
      <c r="K29" s="99"/>
    </row>
    <row r="30" spans="1:11" ht="12.75">
      <c r="A30" s="115" t="s">
        <v>264</v>
      </c>
      <c r="B30" s="115" t="s">
        <v>269</v>
      </c>
      <c r="C30" s="116" t="s">
        <v>270</v>
      </c>
      <c r="D30" s="117" t="s">
        <v>533</v>
      </c>
      <c r="E30" s="117" t="s">
        <v>533</v>
      </c>
      <c r="F30" s="117" t="s">
        <v>500</v>
      </c>
      <c r="G30" s="117">
        <v>800</v>
      </c>
      <c r="H30" s="117"/>
      <c r="I30" s="117"/>
      <c r="J30" s="116"/>
      <c r="K30" s="117"/>
    </row>
    <row r="31" spans="1:11" ht="12.75">
      <c r="A31" s="115" t="s">
        <v>264</v>
      </c>
      <c r="B31" s="115" t="s">
        <v>271</v>
      </c>
      <c r="C31" s="116" t="s">
        <v>272</v>
      </c>
      <c r="D31" s="117" t="s">
        <v>709</v>
      </c>
      <c r="E31" s="117" t="s">
        <v>709</v>
      </c>
      <c r="F31" s="117"/>
      <c r="G31" s="117"/>
      <c r="H31" s="117"/>
      <c r="I31" s="117"/>
      <c r="J31" s="116"/>
      <c r="K31" s="117"/>
    </row>
    <row r="32" spans="1:11" ht="12.75">
      <c r="A32" s="119" t="s">
        <v>264</v>
      </c>
      <c r="B32" s="119" t="s">
        <v>502</v>
      </c>
      <c r="C32" s="120" t="s">
        <v>503</v>
      </c>
      <c r="D32" s="99" t="s">
        <v>534</v>
      </c>
      <c r="E32" s="99" t="s">
        <v>534</v>
      </c>
      <c r="F32" s="99" t="s">
        <v>504</v>
      </c>
      <c r="G32" s="99" t="s">
        <v>518</v>
      </c>
      <c r="H32" s="99"/>
      <c r="I32" s="99"/>
      <c r="J32" s="120"/>
      <c r="K32" s="99"/>
    </row>
    <row r="33" spans="1:11" ht="12.75">
      <c r="A33" s="119" t="s">
        <v>264</v>
      </c>
      <c r="B33" s="119" t="s">
        <v>706</v>
      </c>
      <c r="C33" s="120" t="s">
        <v>707</v>
      </c>
      <c r="D33" s="99" t="s">
        <v>708</v>
      </c>
      <c r="E33" s="99" t="s">
        <v>708</v>
      </c>
      <c r="F33" s="99"/>
      <c r="G33" s="99"/>
      <c r="H33" s="99"/>
      <c r="I33" s="99"/>
      <c r="J33" s="120"/>
      <c r="K33" s="99"/>
    </row>
    <row r="34" spans="1:11" ht="12.75">
      <c r="A34" s="119" t="s">
        <v>264</v>
      </c>
      <c r="B34" s="119" t="s">
        <v>581</v>
      </c>
      <c r="C34" s="120" t="s">
        <v>229</v>
      </c>
      <c r="D34" s="99" t="s">
        <v>582</v>
      </c>
      <c r="E34" s="99" t="s">
        <v>582</v>
      </c>
      <c r="F34" s="99"/>
      <c r="G34" s="99"/>
      <c r="H34" s="99"/>
      <c r="I34" s="99"/>
      <c r="J34" s="120"/>
      <c r="K34" s="99"/>
    </row>
    <row r="35" spans="1:11" ht="12.75">
      <c r="A35" s="103" t="s">
        <v>273</v>
      </c>
      <c r="B35" s="103"/>
      <c r="C35" s="118" t="s">
        <v>274</v>
      </c>
      <c r="D35" s="106" t="s">
        <v>535</v>
      </c>
      <c r="E35" s="106" t="s">
        <v>535</v>
      </c>
      <c r="F35" s="106"/>
      <c r="G35" s="106"/>
      <c r="H35" s="106"/>
      <c r="I35" s="106" t="s">
        <v>535</v>
      </c>
      <c r="J35" s="118"/>
      <c r="K35" s="106"/>
    </row>
    <row r="36" spans="1:11" ht="12.75">
      <c r="A36" s="119" t="s">
        <v>273</v>
      </c>
      <c r="B36" s="119" t="s">
        <v>275</v>
      </c>
      <c r="C36" s="128" t="s">
        <v>276</v>
      </c>
      <c r="D36" s="99" t="s">
        <v>535</v>
      </c>
      <c r="E36" s="99" t="s">
        <v>535</v>
      </c>
      <c r="F36" s="99"/>
      <c r="G36" s="99"/>
      <c r="H36" s="99"/>
      <c r="I36" s="99" t="s">
        <v>535</v>
      </c>
      <c r="J36" s="120"/>
      <c r="K36" s="99"/>
    </row>
    <row r="37" spans="1:11" ht="12.75">
      <c r="A37" s="103" t="s">
        <v>277</v>
      </c>
      <c r="B37" s="103"/>
      <c r="C37" s="118" t="s">
        <v>278</v>
      </c>
      <c r="D37" s="106" t="s">
        <v>244</v>
      </c>
      <c r="E37" s="106" t="s">
        <v>244</v>
      </c>
      <c r="F37" s="106"/>
      <c r="G37" s="106"/>
      <c r="H37" s="106"/>
      <c r="I37" s="106"/>
      <c r="J37" s="118"/>
      <c r="K37" s="106"/>
    </row>
    <row r="38" spans="1:11" ht="12.75">
      <c r="A38" s="119" t="s">
        <v>277</v>
      </c>
      <c r="B38" s="119" t="s">
        <v>279</v>
      </c>
      <c r="C38" s="120" t="s">
        <v>280</v>
      </c>
      <c r="D38" s="99" t="s">
        <v>244</v>
      </c>
      <c r="E38" s="99" t="s">
        <v>244</v>
      </c>
      <c r="F38" s="99"/>
      <c r="G38" s="99"/>
      <c r="H38" s="99"/>
      <c r="I38" s="99"/>
      <c r="J38" s="120"/>
      <c r="K38" s="99"/>
    </row>
    <row r="39" spans="1:11" ht="21" customHeight="1">
      <c r="A39" s="103" t="s">
        <v>281</v>
      </c>
      <c r="B39" s="103"/>
      <c r="C39" s="118" t="s">
        <v>282</v>
      </c>
      <c r="D39" s="106" t="s">
        <v>718</v>
      </c>
      <c r="E39" s="106" t="s">
        <v>717</v>
      </c>
      <c r="F39" s="106" t="s">
        <v>716</v>
      </c>
      <c r="G39" s="106" t="s">
        <v>715</v>
      </c>
      <c r="H39" s="106"/>
      <c r="I39" s="106"/>
      <c r="J39" s="118"/>
      <c r="K39" s="106" t="s">
        <v>630</v>
      </c>
    </row>
    <row r="40" spans="1:11" ht="12.75">
      <c r="A40" s="119" t="s">
        <v>281</v>
      </c>
      <c r="B40" s="119" t="s">
        <v>283</v>
      </c>
      <c r="C40" s="120" t="s">
        <v>284</v>
      </c>
      <c r="D40" s="99" t="s">
        <v>583</v>
      </c>
      <c r="E40" s="99" t="s">
        <v>601</v>
      </c>
      <c r="F40" s="99" t="s">
        <v>505</v>
      </c>
      <c r="G40" s="99" t="s">
        <v>519</v>
      </c>
      <c r="H40" s="99"/>
      <c r="I40" s="99"/>
      <c r="J40" s="120"/>
      <c r="K40" s="99" t="s">
        <v>630</v>
      </c>
    </row>
    <row r="41" spans="1:11" ht="12.75">
      <c r="A41" s="115" t="s">
        <v>281</v>
      </c>
      <c r="B41" s="115" t="s">
        <v>285</v>
      </c>
      <c r="C41" s="122" t="s">
        <v>696</v>
      </c>
      <c r="D41" s="117" t="s">
        <v>536</v>
      </c>
      <c r="E41" s="117" t="s">
        <v>536</v>
      </c>
      <c r="F41" s="117" t="s">
        <v>506</v>
      </c>
      <c r="G41" s="117" t="s">
        <v>520</v>
      </c>
      <c r="H41" s="117"/>
      <c r="I41" s="117"/>
      <c r="J41" s="116"/>
      <c r="K41" s="117"/>
    </row>
    <row r="42" spans="1:11" ht="12.75">
      <c r="A42" s="115" t="s">
        <v>281</v>
      </c>
      <c r="B42" s="115" t="s">
        <v>286</v>
      </c>
      <c r="C42" s="129" t="s">
        <v>287</v>
      </c>
      <c r="D42" s="117" t="s">
        <v>584</v>
      </c>
      <c r="E42" s="117" t="s">
        <v>584</v>
      </c>
      <c r="F42" s="117" t="s">
        <v>507</v>
      </c>
      <c r="G42" s="117" t="s">
        <v>521</v>
      </c>
      <c r="H42" s="117"/>
      <c r="I42" s="117"/>
      <c r="J42" s="116"/>
      <c r="K42" s="117"/>
    </row>
    <row r="43" spans="1:11" ht="12.75">
      <c r="A43" s="115" t="s">
        <v>281</v>
      </c>
      <c r="B43" s="115" t="s">
        <v>288</v>
      </c>
      <c r="C43" s="129" t="s">
        <v>289</v>
      </c>
      <c r="D43" s="117" t="s">
        <v>537</v>
      </c>
      <c r="E43" s="117" t="s">
        <v>537</v>
      </c>
      <c r="F43" s="117" t="s">
        <v>508</v>
      </c>
      <c r="G43" s="117" t="s">
        <v>522</v>
      </c>
      <c r="H43" s="117"/>
      <c r="I43" s="117"/>
      <c r="J43" s="116"/>
      <c r="K43" s="117"/>
    </row>
    <row r="44" spans="1:11" ht="12.75">
      <c r="A44" s="115" t="s">
        <v>281</v>
      </c>
      <c r="B44" s="115" t="s">
        <v>290</v>
      </c>
      <c r="C44" s="129" t="s">
        <v>291</v>
      </c>
      <c r="D44" s="117" t="s">
        <v>697</v>
      </c>
      <c r="E44" s="117" t="s">
        <v>697</v>
      </c>
      <c r="F44" s="117"/>
      <c r="G44" s="117"/>
      <c r="H44" s="117"/>
      <c r="I44" s="117"/>
      <c r="J44" s="116"/>
      <c r="K44" s="117"/>
    </row>
    <row r="45" spans="1:11" ht="22.5">
      <c r="A45" s="115" t="s">
        <v>281</v>
      </c>
      <c r="B45" s="115" t="s">
        <v>292</v>
      </c>
      <c r="C45" s="130" t="s">
        <v>293</v>
      </c>
      <c r="D45" s="117" t="s">
        <v>538</v>
      </c>
      <c r="E45" s="117" t="s">
        <v>538</v>
      </c>
      <c r="F45" s="117" t="s">
        <v>509</v>
      </c>
      <c r="G45" s="117" t="s">
        <v>523</v>
      </c>
      <c r="H45" s="117"/>
      <c r="I45" s="117"/>
      <c r="J45" s="116"/>
      <c r="K45" s="117"/>
    </row>
    <row r="46" spans="1:11" ht="12.75">
      <c r="A46" s="115" t="s">
        <v>281</v>
      </c>
      <c r="B46" s="115" t="s">
        <v>294</v>
      </c>
      <c r="C46" s="129" t="s">
        <v>295</v>
      </c>
      <c r="D46" s="117" t="s">
        <v>539</v>
      </c>
      <c r="E46" s="117" t="s">
        <v>539</v>
      </c>
      <c r="F46" s="117" t="s">
        <v>510</v>
      </c>
      <c r="G46" s="117" t="s">
        <v>524</v>
      </c>
      <c r="H46" s="117"/>
      <c r="I46" s="117"/>
      <c r="J46" s="116"/>
      <c r="K46" s="117"/>
    </row>
    <row r="47" spans="1:11" ht="25.5">
      <c r="A47" s="115" t="s">
        <v>281</v>
      </c>
      <c r="B47" s="115" t="s">
        <v>296</v>
      </c>
      <c r="C47" s="130" t="s">
        <v>297</v>
      </c>
      <c r="D47" s="117" t="s">
        <v>540</v>
      </c>
      <c r="E47" s="117" t="s">
        <v>540</v>
      </c>
      <c r="F47" s="117" t="s">
        <v>511</v>
      </c>
      <c r="G47" s="117" t="s">
        <v>525</v>
      </c>
      <c r="H47" s="117"/>
      <c r="I47" s="117"/>
      <c r="J47" s="116"/>
      <c r="K47" s="117"/>
    </row>
    <row r="48" spans="1:11" ht="12.75">
      <c r="A48" s="115" t="s">
        <v>281</v>
      </c>
      <c r="B48" s="115" t="s">
        <v>298</v>
      </c>
      <c r="C48" s="130" t="s">
        <v>299</v>
      </c>
      <c r="D48" s="117" t="s">
        <v>541</v>
      </c>
      <c r="E48" s="117" t="s">
        <v>541</v>
      </c>
      <c r="F48" s="117"/>
      <c r="G48" s="117"/>
      <c r="H48" s="117"/>
      <c r="I48" s="117"/>
      <c r="J48" s="116"/>
      <c r="K48" s="117"/>
    </row>
    <row r="49" spans="1:11" ht="12.75">
      <c r="A49" s="119" t="s">
        <v>281</v>
      </c>
      <c r="B49" s="119" t="s">
        <v>710</v>
      </c>
      <c r="C49" s="135" t="s">
        <v>711</v>
      </c>
      <c r="D49" s="99" t="s">
        <v>712</v>
      </c>
      <c r="E49" s="99" t="s">
        <v>712</v>
      </c>
      <c r="F49" s="99" t="s">
        <v>713</v>
      </c>
      <c r="G49" s="99" t="s">
        <v>714</v>
      </c>
      <c r="H49" s="99"/>
      <c r="I49" s="99"/>
      <c r="J49" s="120"/>
      <c r="K49" s="99"/>
    </row>
    <row r="50" spans="1:11" ht="12.75">
      <c r="A50" s="119" t="s">
        <v>281</v>
      </c>
      <c r="B50" s="119" t="s">
        <v>480</v>
      </c>
      <c r="C50" s="135" t="s">
        <v>229</v>
      </c>
      <c r="D50" s="99" t="s">
        <v>698</v>
      </c>
      <c r="E50" s="99" t="s">
        <v>698</v>
      </c>
      <c r="F50" s="99"/>
      <c r="G50" s="99"/>
      <c r="H50" s="99"/>
      <c r="I50" s="99"/>
      <c r="J50" s="120"/>
      <c r="K50" s="99"/>
    </row>
    <row r="51" spans="1:11" ht="12.75">
      <c r="A51" s="103" t="s">
        <v>300</v>
      </c>
      <c r="B51" s="103"/>
      <c r="C51" s="105" t="s">
        <v>301</v>
      </c>
      <c r="D51" s="106" t="s">
        <v>656</v>
      </c>
      <c r="E51" s="106" t="s">
        <v>602</v>
      </c>
      <c r="F51" s="106" t="s">
        <v>610</v>
      </c>
      <c r="G51" s="106"/>
      <c r="H51" s="106"/>
      <c r="I51" s="106"/>
      <c r="J51" s="118"/>
      <c r="K51" s="106" t="s">
        <v>555</v>
      </c>
    </row>
    <row r="52" spans="1:11" ht="12.75">
      <c r="A52" s="119" t="s">
        <v>300</v>
      </c>
      <c r="B52" s="119" t="s">
        <v>585</v>
      </c>
      <c r="C52" s="131" t="s">
        <v>586</v>
      </c>
      <c r="D52" s="99" t="s">
        <v>555</v>
      </c>
      <c r="E52" s="227"/>
      <c r="F52" s="227"/>
      <c r="G52" s="227"/>
      <c r="H52" s="227"/>
      <c r="I52" s="227"/>
      <c r="J52" s="228"/>
      <c r="K52" s="99" t="s">
        <v>555</v>
      </c>
    </row>
    <row r="53" spans="1:11" ht="12.75">
      <c r="A53" s="119" t="s">
        <v>300</v>
      </c>
      <c r="B53" s="119" t="s">
        <v>302</v>
      </c>
      <c r="C53" s="131" t="s">
        <v>303</v>
      </c>
      <c r="D53" s="99" t="s">
        <v>268</v>
      </c>
      <c r="E53" s="99" t="s">
        <v>268</v>
      </c>
      <c r="F53" s="99"/>
      <c r="G53" s="99"/>
      <c r="H53" s="99"/>
      <c r="I53" s="99"/>
      <c r="J53" s="120"/>
      <c r="K53" s="99"/>
    </row>
    <row r="54" spans="1:11" ht="21.75" customHeight="1">
      <c r="A54" s="115" t="s">
        <v>300</v>
      </c>
      <c r="B54" s="115" t="s">
        <v>304</v>
      </c>
      <c r="C54" s="129" t="s">
        <v>305</v>
      </c>
      <c r="D54" s="117" t="s">
        <v>587</v>
      </c>
      <c r="E54" s="117" t="s">
        <v>587</v>
      </c>
      <c r="F54" s="117" t="s">
        <v>610</v>
      </c>
      <c r="G54" s="117"/>
      <c r="H54" s="117"/>
      <c r="I54" s="117"/>
      <c r="J54" s="116"/>
      <c r="K54" s="117"/>
    </row>
    <row r="55" spans="1:11" ht="12.75">
      <c r="A55" s="103" t="s">
        <v>306</v>
      </c>
      <c r="B55" s="103"/>
      <c r="C55" s="118" t="s">
        <v>307</v>
      </c>
      <c r="D55" s="106" t="s">
        <v>588</v>
      </c>
      <c r="E55" s="106" t="s">
        <v>603</v>
      </c>
      <c r="F55" s="106" t="s">
        <v>611</v>
      </c>
      <c r="G55" s="106" t="s">
        <v>526</v>
      </c>
      <c r="H55" s="106" t="s">
        <v>617</v>
      </c>
      <c r="I55" s="106"/>
      <c r="J55" s="118"/>
      <c r="K55" s="106" t="s">
        <v>622</v>
      </c>
    </row>
    <row r="56" spans="1:11" ht="12.75">
      <c r="A56" s="119" t="s">
        <v>306</v>
      </c>
      <c r="B56" s="119" t="s">
        <v>308</v>
      </c>
      <c r="C56" s="131" t="s">
        <v>309</v>
      </c>
      <c r="D56" s="99" t="s">
        <v>589</v>
      </c>
      <c r="E56" s="99" t="s">
        <v>589</v>
      </c>
      <c r="F56" s="99"/>
      <c r="G56" s="99"/>
      <c r="H56" s="99"/>
      <c r="I56" s="99"/>
      <c r="J56" s="120"/>
      <c r="K56" s="99"/>
    </row>
    <row r="57" spans="1:11" ht="26.25" customHeight="1">
      <c r="A57" s="115" t="s">
        <v>306</v>
      </c>
      <c r="B57" s="115" t="s">
        <v>310</v>
      </c>
      <c r="C57" s="130" t="s">
        <v>311</v>
      </c>
      <c r="D57" s="117" t="s">
        <v>542</v>
      </c>
      <c r="E57" s="117" t="s">
        <v>542</v>
      </c>
      <c r="F57" s="117" t="s">
        <v>512</v>
      </c>
      <c r="G57" s="117" t="s">
        <v>527</v>
      </c>
      <c r="H57" s="117"/>
      <c r="I57" s="117"/>
      <c r="J57" s="116"/>
      <c r="K57" s="117"/>
    </row>
    <row r="58" spans="1:11" ht="45">
      <c r="A58" s="115" t="s">
        <v>306</v>
      </c>
      <c r="B58" s="115" t="s">
        <v>312</v>
      </c>
      <c r="C58" s="130" t="s">
        <v>313</v>
      </c>
      <c r="D58" s="117" t="s">
        <v>528</v>
      </c>
      <c r="E58" s="117" t="s">
        <v>528</v>
      </c>
      <c r="F58" s="117"/>
      <c r="G58" s="117" t="s">
        <v>528</v>
      </c>
      <c r="H58" s="117"/>
      <c r="I58" s="117"/>
      <c r="J58" s="116"/>
      <c r="K58" s="117"/>
    </row>
    <row r="59" spans="1:11" ht="22.5">
      <c r="A59" s="115" t="s">
        <v>306</v>
      </c>
      <c r="B59" s="115" t="s">
        <v>314</v>
      </c>
      <c r="C59" s="130" t="s">
        <v>315</v>
      </c>
      <c r="D59" s="117" t="s">
        <v>543</v>
      </c>
      <c r="E59" s="117" t="s">
        <v>543</v>
      </c>
      <c r="F59" s="117"/>
      <c r="G59" s="117"/>
      <c r="H59" s="117"/>
      <c r="I59" s="117"/>
      <c r="J59" s="116"/>
      <c r="K59" s="117"/>
    </row>
    <row r="60" spans="1:11" ht="12.75">
      <c r="A60" s="115" t="s">
        <v>306</v>
      </c>
      <c r="B60" s="115" t="s">
        <v>316</v>
      </c>
      <c r="C60" s="129" t="s">
        <v>317</v>
      </c>
      <c r="D60" s="117" t="s">
        <v>318</v>
      </c>
      <c r="E60" s="117" t="s">
        <v>318</v>
      </c>
      <c r="F60" s="117"/>
      <c r="G60" s="117"/>
      <c r="H60" s="117"/>
      <c r="I60" s="117"/>
      <c r="J60" s="116"/>
      <c r="K60" s="117"/>
    </row>
    <row r="61" spans="1:11" ht="12.75">
      <c r="A61" s="115" t="s">
        <v>306</v>
      </c>
      <c r="B61" s="115" t="s">
        <v>319</v>
      </c>
      <c r="C61" s="129" t="s">
        <v>320</v>
      </c>
      <c r="D61" s="117" t="s">
        <v>590</v>
      </c>
      <c r="E61" s="117" t="s">
        <v>604</v>
      </c>
      <c r="F61" s="117" t="s">
        <v>612</v>
      </c>
      <c r="G61" s="117" t="s">
        <v>529</v>
      </c>
      <c r="H61" s="117"/>
      <c r="I61" s="117"/>
      <c r="J61" s="116"/>
      <c r="K61" s="117" t="s">
        <v>622</v>
      </c>
    </row>
    <row r="62" spans="1:11" ht="22.5">
      <c r="A62" s="115" t="s">
        <v>306</v>
      </c>
      <c r="B62" s="115" t="s">
        <v>321</v>
      </c>
      <c r="C62" s="130" t="s">
        <v>322</v>
      </c>
      <c r="D62" s="117" t="s">
        <v>544</v>
      </c>
      <c r="E62" s="117" t="s">
        <v>544</v>
      </c>
      <c r="F62" s="117" t="s">
        <v>513</v>
      </c>
      <c r="G62" s="117" t="s">
        <v>530</v>
      </c>
      <c r="H62" s="117"/>
      <c r="I62" s="117"/>
      <c r="J62" s="116"/>
      <c r="K62" s="117"/>
    </row>
    <row r="63" spans="1:11" ht="12.75">
      <c r="A63" s="115" t="s">
        <v>306</v>
      </c>
      <c r="B63" s="115" t="s">
        <v>323</v>
      </c>
      <c r="C63" s="129" t="s">
        <v>229</v>
      </c>
      <c r="D63" s="117" t="s">
        <v>591</v>
      </c>
      <c r="E63" s="117" t="s">
        <v>591</v>
      </c>
      <c r="F63" s="117"/>
      <c r="G63" s="117"/>
      <c r="H63" s="117" t="s">
        <v>617</v>
      </c>
      <c r="I63" s="117"/>
      <c r="J63" s="116"/>
      <c r="K63" s="117"/>
    </row>
    <row r="64" spans="1:11" ht="25.5">
      <c r="A64" s="103" t="s">
        <v>324</v>
      </c>
      <c r="B64" s="103"/>
      <c r="C64" s="105" t="s">
        <v>325</v>
      </c>
      <c r="D64" s="106" t="s">
        <v>719</v>
      </c>
      <c r="E64" s="106" t="s">
        <v>719</v>
      </c>
      <c r="F64" s="106" t="s">
        <v>722</v>
      </c>
      <c r="G64" s="106" t="s">
        <v>721</v>
      </c>
      <c r="H64" s="106"/>
      <c r="I64" s="106"/>
      <c r="J64" s="118"/>
      <c r="K64" s="106"/>
    </row>
    <row r="65" spans="1:11" ht="12.75">
      <c r="A65" s="119" t="s">
        <v>324</v>
      </c>
      <c r="B65" s="119" t="s">
        <v>326</v>
      </c>
      <c r="C65" s="131" t="s">
        <v>327</v>
      </c>
      <c r="D65" s="99" t="s">
        <v>720</v>
      </c>
      <c r="E65" s="99" t="s">
        <v>720</v>
      </c>
      <c r="F65" s="99" t="s">
        <v>722</v>
      </c>
      <c r="G65" s="99" t="s">
        <v>721</v>
      </c>
      <c r="H65" s="99"/>
      <c r="I65" s="99"/>
      <c r="J65" s="120"/>
      <c r="K65" s="99"/>
    </row>
    <row r="66" spans="1:11" ht="12.75">
      <c r="A66" s="132" t="s">
        <v>324</v>
      </c>
      <c r="B66" s="132" t="s">
        <v>328</v>
      </c>
      <c r="C66" s="133" t="s">
        <v>299</v>
      </c>
      <c r="D66" s="134" t="s">
        <v>545</v>
      </c>
      <c r="E66" s="134" t="s">
        <v>545</v>
      </c>
      <c r="F66" s="134"/>
      <c r="G66" s="134"/>
      <c r="H66" s="134"/>
      <c r="I66" s="134"/>
      <c r="J66" s="22"/>
      <c r="K66" s="134"/>
    </row>
    <row r="67" spans="1:11" ht="25.5">
      <c r="A67" s="103" t="s">
        <v>329</v>
      </c>
      <c r="B67" s="103"/>
      <c r="C67" s="105" t="s">
        <v>330</v>
      </c>
      <c r="D67" s="106" t="s">
        <v>638</v>
      </c>
      <c r="E67" s="106" t="s">
        <v>605</v>
      </c>
      <c r="F67" s="106" t="s">
        <v>613</v>
      </c>
      <c r="G67" s="106" t="s">
        <v>615</v>
      </c>
      <c r="H67" s="106" t="s">
        <v>557</v>
      </c>
      <c r="I67" s="106"/>
      <c r="J67" s="118"/>
      <c r="K67" s="106" t="s">
        <v>630</v>
      </c>
    </row>
    <row r="68" spans="1:11" ht="12.75">
      <c r="A68" s="119" t="s">
        <v>329</v>
      </c>
      <c r="B68" s="119" t="s">
        <v>331</v>
      </c>
      <c r="C68" s="131" t="s">
        <v>332</v>
      </c>
      <c r="D68" s="99" t="s">
        <v>557</v>
      </c>
      <c r="E68" s="99" t="s">
        <v>557</v>
      </c>
      <c r="F68" s="99"/>
      <c r="G68" s="99"/>
      <c r="H68" s="99" t="s">
        <v>557</v>
      </c>
      <c r="I68" s="99"/>
      <c r="J68" s="120"/>
      <c r="K68" s="99"/>
    </row>
    <row r="69" spans="1:11" ht="12.75">
      <c r="A69" s="115" t="s">
        <v>329</v>
      </c>
      <c r="B69" s="115" t="s">
        <v>333</v>
      </c>
      <c r="C69" s="129" t="s">
        <v>334</v>
      </c>
      <c r="D69" s="117" t="s">
        <v>592</v>
      </c>
      <c r="E69" s="117" t="s">
        <v>592</v>
      </c>
      <c r="F69" s="117"/>
      <c r="G69" s="117"/>
      <c r="H69" s="117"/>
      <c r="I69" s="117"/>
      <c r="J69" s="116"/>
      <c r="K69" s="117"/>
    </row>
    <row r="70" spans="1:11" ht="12.75">
      <c r="A70" s="115" t="s">
        <v>329</v>
      </c>
      <c r="B70" s="115" t="s">
        <v>335</v>
      </c>
      <c r="C70" s="129" t="s">
        <v>229</v>
      </c>
      <c r="D70" s="117" t="s">
        <v>637</v>
      </c>
      <c r="E70" s="117" t="s">
        <v>606</v>
      </c>
      <c r="F70" s="117" t="s">
        <v>613</v>
      </c>
      <c r="G70" s="117" t="s">
        <v>615</v>
      </c>
      <c r="H70" s="117"/>
      <c r="I70" s="117"/>
      <c r="J70" s="116"/>
      <c r="K70" s="117" t="s">
        <v>630</v>
      </c>
    </row>
    <row r="71" spans="1:11" ht="25.5">
      <c r="A71" s="103" t="s">
        <v>336</v>
      </c>
      <c r="B71" s="103"/>
      <c r="C71" s="105" t="s">
        <v>337</v>
      </c>
      <c r="D71" s="106" t="s">
        <v>593</v>
      </c>
      <c r="E71" s="106" t="s">
        <v>593</v>
      </c>
      <c r="F71" s="106"/>
      <c r="G71" s="106"/>
      <c r="H71" s="106" t="s">
        <v>618</v>
      </c>
      <c r="I71" s="106"/>
      <c r="J71" s="118"/>
      <c r="K71" s="106"/>
    </row>
    <row r="72" spans="1:11" ht="12.75" customHeight="1">
      <c r="A72" s="119" t="s">
        <v>336</v>
      </c>
      <c r="B72" s="119" t="s">
        <v>546</v>
      </c>
      <c r="C72" s="131" t="s">
        <v>547</v>
      </c>
      <c r="D72" s="99" t="s">
        <v>357</v>
      </c>
      <c r="E72" s="99" t="s">
        <v>357</v>
      </c>
      <c r="F72" s="227"/>
      <c r="G72" s="227"/>
      <c r="H72" s="227"/>
      <c r="I72" s="227"/>
      <c r="J72" s="228"/>
      <c r="K72" s="227"/>
    </row>
    <row r="73" spans="1:11" ht="12.75">
      <c r="A73" s="119" t="s">
        <v>336</v>
      </c>
      <c r="B73" s="119" t="s">
        <v>338</v>
      </c>
      <c r="C73" s="135" t="s">
        <v>339</v>
      </c>
      <c r="D73" s="99" t="s">
        <v>555</v>
      </c>
      <c r="E73" s="99" t="s">
        <v>555</v>
      </c>
      <c r="F73" s="99"/>
      <c r="G73" s="99"/>
      <c r="H73" s="99" t="s">
        <v>555</v>
      </c>
      <c r="I73" s="99"/>
      <c r="J73" s="120"/>
      <c r="K73" s="99"/>
    </row>
    <row r="74" spans="1:11" ht="12.75">
      <c r="A74" s="115" t="s">
        <v>336</v>
      </c>
      <c r="B74" s="115" t="s">
        <v>340</v>
      </c>
      <c r="C74" s="129" t="s">
        <v>341</v>
      </c>
      <c r="D74" s="117" t="s">
        <v>594</v>
      </c>
      <c r="E74" s="117" t="s">
        <v>594</v>
      </c>
      <c r="F74" s="117"/>
      <c r="G74" s="117"/>
      <c r="H74" s="117" t="s">
        <v>594</v>
      </c>
      <c r="I74" s="117"/>
      <c r="J74" s="116"/>
      <c r="K74" s="117"/>
    </row>
    <row r="75" spans="1:11" ht="12.75">
      <c r="A75" s="103" t="s">
        <v>342</v>
      </c>
      <c r="B75" s="103"/>
      <c r="C75" s="105" t="s">
        <v>343</v>
      </c>
      <c r="D75" s="106" t="s">
        <v>559</v>
      </c>
      <c r="E75" s="106" t="s">
        <v>559</v>
      </c>
      <c r="F75" s="106"/>
      <c r="G75" s="106"/>
      <c r="H75" s="106" t="s">
        <v>558</v>
      </c>
      <c r="I75" s="106"/>
      <c r="J75" s="118"/>
      <c r="K75" s="106"/>
    </row>
    <row r="76" spans="1:11" ht="16.5" customHeight="1">
      <c r="A76" s="119" t="s">
        <v>342</v>
      </c>
      <c r="B76" s="119" t="s">
        <v>344</v>
      </c>
      <c r="C76" s="131" t="s">
        <v>345</v>
      </c>
      <c r="D76" s="99" t="s">
        <v>511</v>
      </c>
      <c r="E76" s="99" t="s">
        <v>511</v>
      </c>
      <c r="F76" s="99"/>
      <c r="G76" s="99"/>
      <c r="H76" s="99"/>
      <c r="I76" s="99"/>
      <c r="J76" s="120"/>
      <c r="K76" s="99"/>
    </row>
    <row r="77" spans="1:11" ht="15" customHeight="1">
      <c r="A77" s="115" t="s">
        <v>342</v>
      </c>
      <c r="B77" s="115" t="s">
        <v>346</v>
      </c>
      <c r="C77" s="130" t="s">
        <v>347</v>
      </c>
      <c r="D77" s="117" t="s">
        <v>558</v>
      </c>
      <c r="E77" s="117" t="s">
        <v>558</v>
      </c>
      <c r="F77" s="117"/>
      <c r="G77" s="117"/>
      <c r="H77" s="117" t="s">
        <v>558</v>
      </c>
      <c r="I77" s="117"/>
      <c r="J77" s="116"/>
      <c r="K77" s="117"/>
    </row>
    <row r="78" spans="1:11" ht="12.75">
      <c r="A78" s="103"/>
      <c r="B78" s="103"/>
      <c r="C78" s="118" t="s">
        <v>348</v>
      </c>
      <c r="D78" s="106" t="s">
        <v>655</v>
      </c>
      <c r="E78" s="106" t="s">
        <v>607</v>
      </c>
      <c r="F78" s="106" t="s">
        <v>614</v>
      </c>
      <c r="G78" s="106" t="s">
        <v>616</v>
      </c>
      <c r="H78" s="106" t="s">
        <v>640</v>
      </c>
      <c r="I78" s="106" t="s">
        <v>535</v>
      </c>
      <c r="J78" s="118"/>
      <c r="K78" s="106" t="s">
        <v>654</v>
      </c>
    </row>
  </sheetData>
  <sheetProtection/>
  <mergeCells count="9">
    <mergeCell ref="A1:K1"/>
    <mergeCell ref="D2:D4"/>
    <mergeCell ref="A2:A4"/>
    <mergeCell ref="C2:C4"/>
    <mergeCell ref="B2:B4"/>
    <mergeCell ref="E2:K2"/>
    <mergeCell ref="F3:J3"/>
    <mergeCell ref="E3:E4"/>
    <mergeCell ref="K3:K4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8.625" style="1" customWidth="1"/>
    <col min="11" max="11" width="6.125" style="1" customWidth="1"/>
    <col min="12" max="13" width="8.87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304" t="s">
        <v>53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 t="s">
        <v>14</v>
      </c>
    </row>
    <row r="3" spans="1:15" s="15" customFormat="1" ht="19.5" customHeight="1">
      <c r="A3" s="305" t="s">
        <v>17</v>
      </c>
      <c r="B3" s="305" t="s">
        <v>1</v>
      </c>
      <c r="C3" s="305" t="s">
        <v>13</v>
      </c>
      <c r="D3" s="306" t="s">
        <v>42</v>
      </c>
      <c r="E3" s="306" t="s">
        <v>18</v>
      </c>
      <c r="F3" s="308" t="s">
        <v>54</v>
      </c>
      <c r="G3" s="311" t="s">
        <v>26</v>
      </c>
      <c r="H3" s="311"/>
      <c r="I3" s="311"/>
      <c r="J3" s="311"/>
      <c r="K3" s="311"/>
      <c r="L3" s="311"/>
      <c r="M3" s="311"/>
      <c r="N3" s="307"/>
      <c r="O3" s="306" t="s">
        <v>19</v>
      </c>
    </row>
    <row r="4" spans="1:15" s="15" customFormat="1" ht="19.5" customHeight="1">
      <c r="A4" s="305"/>
      <c r="B4" s="305"/>
      <c r="C4" s="305"/>
      <c r="D4" s="306"/>
      <c r="E4" s="306"/>
      <c r="F4" s="309"/>
      <c r="G4" s="307" t="s">
        <v>55</v>
      </c>
      <c r="H4" s="306" t="s">
        <v>10</v>
      </c>
      <c r="I4" s="306"/>
      <c r="J4" s="306"/>
      <c r="K4" s="306"/>
      <c r="L4" s="306" t="s">
        <v>16</v>
      </c>
      <c r="M4" s="306" t="s">
        <v>56</v>
      </c>
      <c r="N4" s="308" t="s">
        <v>57</v>
      </c>
      <c r="O4" s="306"/>
    </row>
    <row r="5" spans="1:15" s="15" customFormat="1" ht="29.25" customHeight="1">
      <c r="A5" s="305"/>
      <c r="B5" s="305"/>
      <c r="C5" s="305"/>
      <c r="D5" s="306"/>
      <c r="E5" s="306"/>
      <c r="F5" s="309"/>
      <c r="G5" s="307"/>
      <c r="H5" s="306" t="s">
        <v>44</v>
      </c>
      <c r="I5" s="306" t="s">
        <v>40</v>
      </c>
      <c r="J5" s="306" t="s">
        <v>45</v>
      </c>
      <c r="K5" s="306" t="s">
        <v>41</v>
      </c>
      <c r="L5" s="306"/>
      <c r="M5" s="306"/>
      <c r="N5" s="309"/>
      <c r="O5" s="306"/>
    </row>
    <row r="6" spans="1:15" s="15" customFormat="1" ht="19.5" customHeight="1">
      <c r="A6" s="305"/>
      <c r="B6" s="305"/>
      <c r="C6" s="305"/>
      <c r="D6" s="306"/>
      <c r="E6" s="306"/>
      <c r="F6" s="309"/>
      <c r="G6" s="307"/>
      <c r="H6" s="306"/>
      <c r="I6" s="306"/>
      <c r="J6" s="306"/>
      <c r="K6" s="306"/>
      <c r="L6" s="306"/>
      <c r="M6" s="306"/>
      <c r="N6" s="309"/>
      <c r="O6" s="306"/>
    </row>
    <row r="7" spans="1:15" s="15" customFormat="1" ht="19.5" customHeight="1">
      <c r="A7" s="305"/>
      <c r="B7" s="305"/>
      <c r="C7" s="305"/>
      <c r="D7" s="306"/>
      <c r="E7" s="306"/>
      <c r="F7" s="310"/>
      <c r="G7" s="307"/>
      <c r="H7" s="306"/>
      <c r="I7" s="306"/>
      <c r="J7" s="306"/>
      <c r="K7" s="306"/>
      <c r="L7" s="306"/>
      <c r="M7" s="306"/>
      <c r="N7" s="310"/>
      <c r="O7" s="306"/>
    </row>
    <row r="8" spans="1:15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/>
      <c r="O8" s="8">
        <v>13</v>
      </c>
    </row>
    <row r="9" spans="1:15" ht="37.5" customHeight="1">
      <c r="A9" s="13" t="s">
        <v>6</v>
      </c>
      <c r="B9" s="145" t="s">
        <v>222</v>
      </c>
      <c r="C9" s="145" t="s">
        <v>224</v>
      </c>
      <c r="D9" s="146" t="s">
        <v>627</v>
      </c>
      <c r="E9" s="147" t="s">
        <v>628</v>
      </c>
      <c r="F9" s="147" t="s">
        <v>249</v>
      </c>
      <c r="G9" s="147" t="s">
        <v>350</v>
      </c>
      <c r="H9" s="147"/>
      <c r="I9" s="147" t="s">
        <v>350</v>
      </c>
      <c r="J9" s="16" t="s">
        <v>20</v>
      </c>
      <c r="K9" s="10"/>
      <c r="L9" s="147" t="s">
        <v>350</v>
      </c>
      <c r="M9" s="10"/>
      <c r="N9" s="10"/>
      <c r="O9" s="10" t="s">
        <v>691</v>
      </c>
    </row>
    <row r="10" spans="1:15" ht="47.25" customHeight="1">
      <c r="A10" s="14" t="s">
        <v>7</v>
      </c>
      <c r="B10" s="148" t="s">
        <v>230</v>
      </c>
      <c r="C10" s="148" t="s">
        <v>232</v>
      </c>
      <c r="D10" s="149" t="s">
        <v>629</v>
      </c>
      <c r="E10" s="150" t="s">
        <v>349</v>
      </c>
      <c r="F10" s="150" t="s">
        <v>358</v>
      </c>
      <c r="G10" s="150" t="s">
        <v>630</v>
      </c>
      <c r="H10" s="150" t="s">
        <v>630</v>
      </c>
      <c r="I10" s="150"/>
      <c r="J10" s="17" t="s">
        <v>20</v>
      </c>
      <c r="K10" s="11"/>
      <c r="L10" s="273" t="s">
        <v>641</v>
      </c>
      <c r="M10" s="151"/>
      <c r="N10" s="11"/>
      <c r="O10" s="11" t="s">
        <v>691</v>
      </c>
    </row>
    <row r="11" spans="1:15" ht="37.5" customHeight="1">
      <c r="A11" s="153" t="s">
        <v>8</v>
      </c>
      <c r="B11" s="269" t="s">
        <v>230</v>
      </c>
      <c r="C11" s="269" t="s">
        <v>236</v>
      </c>
      <c r="D11" s="270" t="s">
        <v>699</v>
      </c>
      <c r="E11" s="155" t="s">
        <v>642</v>
      </c>
      <c r="F11" s="155">
        <v>0</v>
      </c>
      <c r="G11" s="155" t="s">
        <v>643</v>
      </c>
      <c r="H11" s="155" t="s">
        <v>643</v>
      </c>
      <c r="I11" s="155"/>
      <c r="J11" s="272"/>
      <c r="K11" s="50"/>
      <c r="L11" s="274" t="s">
        <v>644</v>
      </c>
      <c r="M11" s="271"/>
      <c r="N11" s="50"/>
      <c r="O11" s="50" t="s">
        <v>691</v>
      </c>
    </row>
    <row r="12" spans="1:15" ht="57.75" customHeight="1">
      <c r="A12" s="153" t="s">
        <v>0</v>
      </c>
      <c r="B12" s="269" t="s">
        <v>230</v>
      </c>
      <c r="C12" s="269" t="s">
        <v>236</v>
      </c>
      <c r="D12" s="270" t="s">
        <v>700</v>
      </c>
      <c r="E12" s="155" t="s">
        <v>645</v>
      </c>
      <c r="F12" s="155">
        <v>0</v>
      </c>
      <c r="G12" s="155" t="s">
        <v>646</v>
      </c>
      <c r="H12" s="155" t="s">
        <v>685</v>
      </c>
      <c r="I12" s="155" t="s">
        <v>686</v>
      </c>
      <c r="J12" s="272"/>
      <c r="K12" s="50"/>
      <c r="L12" s="274" t="s">
        <v>244</v>
      </c>
      <c r="M12" s="271"/>
      <c r="N12" s="50"/>
      <c r="O12" s="50" t="s">
        <v>691</v>
      </c>
    </row>
    <row r="13" spans="1:15" ht="39" customHeight="1">
      <c r="A13" s="153" t="s">
        <v>174</v>
      </c>
      <c r="B13" s="269" t="s">
        <v>230</v>
      </c>
      <c r="C13" s="269" t="s">
        <v>236</v>
      </c>
      <c r="D13" s="270" t="s">
        <v>701</v>
      </c>
      <c r="E13" s="155" t="s">
        <v>647</v>
      </c>
      <c r="F13" s="155">
        <v>0</v>
      </c>
      <c r="G13" s="155" t="s">
        <v>630</v>
      </c>
      <c r="H13" s="155" t="s">
        <v>630</v>
      </c>
      <c r="I13" s="155"/>
      <c r="J13" s="272"/>
      <c r="K13" s="50"/>
      <c r="L13" s="274" t="s">
        <v>631</v>
      </c>
      <c r="M13" s="271" t="s">
        <v>635</v>
      </c>
      <c r="N13" s="50"/>
      <c r="O13" s="50" t="s">
        <v>691</v>
      </c>
    </row>
    <row r="14" spans="1:15" ht="45.75" customHeight="1">
      <c r="A14" s="153" t="s">
        <v>188</v>
      </c>
      <c r="B14" s="269" t="s">
        <v>238</v>
      </c>
      <c r="C14" s="269" t="s">
        <v>368</v>
      </c>
      <c r="D14" s="270" t="s">
        <v>702</v>
      </c>
      <c r="E14" s="155" t="s">
        <v>636</v>
      </c>
      <c r="F14" s="50">
        <v>0</v>
      </c>
      <c r="G14" s="155" t="s">
        <v>636</v>
      </c>
      <c r="H14" s="155"/>
      <c r="I14" s="155" t="s">
        <v>636</v>
      </c>
      <c r="J14" s="245"/>
      <c r="K14" s="50"/>
      <c r="L14" s="271"/>
      <c r="M14" s="271"/>
      <c r="N14" s="50"/>
      <c r="O14" s="50" t="s">
        <v>691</v>
      </c>
    </row>
    <row r="15" spans="1:15" ht="55.5" customHeight="1">
      <c r="A15" s="13" t="s">
        <v>191</v>
      </c>
      <c r="B15" s="10">
        <v>801</v>
      </c>
      <c r="C15" s="10">
        <v>80101</v>
      </c>
      <c r="D15" s="267" t="s">
        <v>703</v>
      </c>
      <c r="E15" s="147" t="s">
        <v>631</v>
      </c>
      <c r="F15" s="147" t="s">
        <v>632</v>
      </c>
      <c r="G15" s="147" t="s">
        <v>630</v>
      </c>
      <c r="H15" s="147" t="s">
        <v>630</v>
      </c>
      <c r="I15" s="10"/>
      <c r="J15" s="16" t="s">
        <v>20</v>
      </c>
      <c r="K15" s="10"/>
      <c r="L15" s="10" t="s">
        <v>633</v>
      </c>
      <c r="M15" s="10"/>
      <c r="N15" s="10"/>
      <c r="O15" s="10" t="s">
        <v>691</v>
      </c>
    </row>
    <row r="16" spans="1:15" ht="51">
      <c r="A16" s="14" t="s">
        <v>194</v>
      </c>
      <c r="B16" s="11">
        <v>851</v>
      </c>
      <c r="C16" s="11">
        <v>85121</v>
      </c>
      <c r="D16" s="268" t="s">
        <v>704</v>
      </c>
      <c r="E16" s="150" t="s">
        <v>648</v>
      </c>
      <c r="F16" s="11">
        <v>600</v>
      </c>
      <c r="G16" s="150" t="s">
        <v>555</v>
      </c>
      <c r="H16" s="150"/>
      <c r="I16" s="150" t="s">
        <v>555</v>
      </c>
      <c r="J16" s="17" t="s">
        <v>20</v>
      </c>
      <c r="K16" s="11"/>
      <c r="L16" s="150" t="s">
        <v>645</v>
      </c>
      <c r="M16" s="11"/>
      <c r="N16" s="11"/>
      <c r="O16" s="11" t="s">
        <v>691</v>
      </c>
    </row>
    <row r="17" spans="1:15" ht="51">
      <c r="A17" s="14" t="s">
        <v>197</v>
      </c>
      <c r="B17" s="11">
        <v>900</v>
      </c>
      <c r="C17" s="11">
        <v>90095</v>
      </c>
      <c r="D17" s="268" t="s">
        <v>705</v>
      </c>
      <c r="E17" s="150" t="s">
        <v>634</v>
      </c>
      <c r="F17" s="11">
        <v>0</v>
      </c>
      <c r="G17" s="150" t="s">
        <v>630</v>
      </c>
      <c r="H17" s="11" t="s">
        <v>630</v>
      </c>
      <c r="I17" s="11"/>
      <c r="J17" s="18" t="s">
        <v>20</v>
      </c>
      <c r="K17" s="11"/>
      <c r="L17" s="11" t="s">
        <v>635</v>
      </c>
      <c r="M17" s="11" t="s">
        <v>635</v>
      </c>
      <c r="N17" s="11"/>
      <c r="O17" s="11" t="s">
        <v>691</v>
      </c>
    </row>
    <row r="18" spans="1:15" s="164" customFormat="1" ht="22.5" customHeight="1">
      <c r="A18" s="312" t="s">
        <v>43</v>
      </c>
      <c r="B18" s="312"/>
      <c r="C18" s="312"/>
      <c r="D18" s="312"/>
      <c r="E18" s="275" t="s">
        <v>652</v>
      </c>
      <c r="F18" s="276" t="s">
        <v>653</v>
      </c>
      <c r="G18" s="276" t="s">
        <v>649</v>
      </c>
      <c r="H18" s="276" t="s">
        <v>688</v>
      </c>
      <c r="I18" s="276" t="s">
        <v>687</v>
      </c>
      <c r="J18" s="276"/>
      <c r="K18" s="275"/>
      <c r="L18" s="275" t="s">
        <v>650</v>
      </c>
      <c r="M18" s="275" t="s">
        <v>651</v>
      </c>
      <c r="N18" s="275"/>
      <c r="O18" s="29" t="s">
        <v>15</v>
      </c>
    </row>
    <row r="20" ht="12.75">
      <c r="A20" s="1" t="s">
        <v>25</v>
      </c>
    </row>
    <row r="21" ht="12.75">
      <c r="A21" s="1" t="s">
        <v>21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</sheetData>
  <sheetProtection/>
  <mergeCells count="19">
    <mergeCell ref="G3:N3"/>
    <mergeCell ref="L4:L7"/>
    <mergeCell ref="A18:D18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300" verticalDpi="300" orientation="landscape" paperSize="9" scale="67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C1">
      <selection activeCell="A1" sqref="A1:IV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04" t="s">
        <v>58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0.5" customHeight="1">
      <c r="A2" s="6"/>
      <c r="B2" s="239"/>
      <c r="C2" s="239"/>
      <c r="D2" s="6"/>
      <c r="E2" s="6"/>
      <c r="F2" s="6"/>
      <c r="G2" s="6"/>
      <c r="H2" s="6"/>
      <c r="I2" s="6"/>
      <c r="J2" s="5" t="s">
        <v>14</v>
      </c>
    </row>
    <row r="3" spans="1:10" s="15" customFormat="1" ht="19.5" customHeight="1">
      <c r="A3" s="315" t="s">
        <v>17</v>
      </c>
      <c r="B3" s="316" t="s">
        <v>1</v>
      </c>
      <c r="C3" s="316" t="s">
        <v>13</v>
      </c>
      <c r="D3" s="313" t="s">
        <v>47</v>
      </c>
      <c r="E3" s="313" t="s">
        <v>26</v>
      </c>
      <c r="F3" s="313"/>
      <c r="G3" s="313"/>
      <c r="H3" s="313"/>
      <c r="I3" s="313"/>
      <c r="J3" s="313" t="s">
        <v>19</v>
      </c>
    </row>
    <row r="4" spans="1:10" s="15" customFormat="1" ht="19.5" customHeight="1">
      <c r="A4" s="315"/>
      <c r="B4" s="316"/>
      <c r="C4" s="316"/>
      <c r="D4" s="313"/>
      <c r="E4" s="313" t="s">
        <v>59</v>
      </c>
      <c r="F4" s="313" t="s">
        <v>10</v>
      </c>
      <c r="G4" s="313"/>
      <c r="H4" s="313"/>
      <c r="I4" s="313"/>
      <c r="J4" s="313"/>
    </row>
    <row r="5" spans="1:10" s="15" customFormat="1" ht="29.25" customHeight="1">
      <c r="A5" s="315"/>
      <c r="B5" s="316"/>
      <c r="C5" s="316"/>
      <c r="D5" s="313"/>
      <c r="E5" s="313"/>
      <c r="F5" s="313" t="s">
        <v>44</v>
      </c>
      <c r="G5" s="313" t="s">
        <v>40</v>
      </c>
      <c r="H5" s="313" t="s">
        <v>46</v>
      </c>
      <c r="I5" s="313" t="s">
        <v>41</v>
      </c>
      <c r="J5" s="313"/>
    </row>
    <row r="6" spans="1:10" s="15" customFormat="1" ht="19.5" customHeight="1">
      <c r="A6" s="315"/>
      <c r="B6" s="316"/>
      <c r="C6" s="316"/>
      <c r="D6" s="313"/>
      <c r="E6" s="313"/>
      <c r="F6" s="313"/>
      <c r="G6" s="313"/>
      <c r="H6" s="313"/>
      <c r="I6" s="313"/>
      <c r="J6" s="313"/>
    </row>
    <row r="7" spans="1:10" s="15" customFormat="1" ht="19.5" customHeight="1">
      <c r="A7" s="315"/>
      <c r="B7" s="316"/>
      <c r="C7" s="316"/>
      <c r="D7" s="313"/>
      <c r="E7" s="313"/>
      <c r="F7" s="313"/>
      <c r="G7" s="313"/>
      <c r="H7" s="313"/>
      <c r="I7" s="313"/>
      <c r="J7" s="313"/>
    </row>
    <row r="8" spans="1:10" ht="12.75" customHeight="1">
      <c r="A8" s="8">
        <v>1</v>
      </c>
      <c r="B8" s="240">
        <v>2</v>
      </c>
      <c r="C8" s="240">
        <v>3</v>
      </c>
      <c r="D8" s="8">
        <v>4</v>
      </c>
      <c r="E8" s="8">
        <v>6</v>
      </c>
      <c r="F8" s="8">
        <v>6</v>
      </c>
      <c r="G8" s="8">
        <v>8</v>
      </c>
      <c r="H8" s="8">
        <v>9</v>
      </c>
      <c r="I8" s="8">
        <v>10</v>
      </c>
      <c r="J8" s="8">
        <v>11</v>
      </c>
    </row>
    <row r="9" spans="1:10" ht="31.5" customHeight="1">
      <c r="A9" s="13" t="s">
        <v>6</v>
      </c>
      <c r="B9" s="241" t="s">
        <v>222</v>
      </c>
      <c r="C9" s="241" t="s">
        <v>224</v>
      </c>
      <c r="D9" s="243" t="s">
        <v>624</v>
      </c>
      <c r="E9" s="147" t="s">
        <v>589</v>
      </c>
      <c r="F9" s="147" t="s">
        <v>589</v>
      </c>
      <c r="G9" s="10"/>
      <c r="H9" s="16" t="s">
        <v>20</v>
      </c>
      <c r="I9" s="10"/>
      <c r="J9" s="10" t="s">
        <v>691</v>
      </c>
    </row>
    <row r="10" spans="1:10" ht="32.25" customHeight="1">
      <c r="A10" s="14" t="s">
        <v>7</v>
      </c>
      <c r="B10" s="242" t="s">
        <v>230</v>
      </c>
      <c r="C10" s="242" t="s">
        <v>232</v>
      </c>
      <c r="D10" s="17" t="s">
        <v>657</v>
      </c>
      <c r="E10" s="150" t="s">
        <v>249</v>
      </c>
      <c r="F10" s="150" t="s">
        <v>249</v>
      </c>
      <c r="G10" s="11"/>
      <c r="H10" s="17" t="s">
        <v>20</v>
      </c>
      <c r="I10" s="11"/>
      <c r="J10" s="11" t="s">
        <v>691</v>
      </c>
    </row>
    <row r="11" spans="1:10" ht="30" customHeight="1">
      <c r="A11" s="14" t="s">
        <v>8</v>
      </c>
      <c r="B11" s="242" t="s">
        <v>230</v>
      </c>
      <c r="C11" s="242" t="s">
        <v>236</v>
      </c>
      <c r="D11" s="17" t="s">
        <v>658</v>
      </c>
      <c r="E11" s="150" t="s">
        <v>659</v>
      </c>
      <c r="F11" s="150" t="s">
        <v>659</v>
      </c>
      <c r="G11" s="11"/>
      <c r="H11" s="18"/>
      <c r="I11" s="11"/>
      <c r="J11" s="11" t="s">
        <v>691</v>
      </c>
    </row>
    <row r="12" spans="1:10" ht="30" customHeight="1">
      <c r="A12" s="14" t="s">
        <v>0</v>
      </c>
      <c r="B12" s="242" t="s">
        <v>230</v>
      </c>
      <c r="C12" s="242" t="s">
        <v>236</v>
      </c>
      <c r="D12" s="11" t="s">
        <v>660</v>
      </c>
      <c r="E12" s="150" t="s">
        <v>555</v>
      </c>
      <c r="F12" s="150"/>
      <c r="G12" s="150" t="s">
        <v>555</v>
      </c>
      <c r="H12" s="18"/>
      <c r="I12" s="11"/>
      <c r="J12" s="11" t="s">
        <v>691</v>
      </c>
    </row>
    <row r="13" spans="1:10" ht="30" customHeight="1">
      <c r="A13" s="14" t="s">
        <v>174</v>
      </c>
      <c r="B13" s="242" t="s">
        <v>230</v>
      </c>
      <c r="C13" s="242" t="s">
        <v>236</v>
      </c>
      <c r="D13" s="17" t="s">
        <v>661</v>
      </c>
      <c r="E13" s="150" t="s">
        <v>662</v>
      </c>
      <c r="F13" s="150" t="s">
        <v>662</v>
      </c>
      <c r="G13" s="11"/>
      <c r="H13" s="18"/>
      <c r="I13" s="11"/>
      <c r="J13" s="11" t="s">
        <v>691</v>
      </c>
    </row>
    <row r="14" spans="1:10" ht="30" customHeight="1">
      <c r="A14" s="14" t="s">
        <v>188</v>
      </c>
      <c r="B14" s="242" t="s">
        <v>230</v>
      </c>
      <c r="C14" s="242" t="s">
        <v>236</v>
      </c>
      <c r="D14" s="17" t="s">
        <v>663</v>
      </c>
      <c r="E14" s="150" t="s">
        <v>664</v>
      </c>
      <c r="F14" s="150" t="s">
        <v>664</v>
      </c>
      <c r="G14" s="11"/>
      <c r="H14" s="18"/>
      <c r="I14" s="11"/>
      <c r="J14" s="11" t="s">
        <v>691</v>
      </c>
    </row>
    <row r="15" spans="1:10" ht="30" customHeight="1">
      <c r="A15" s="14" t="s">
        <v>191</v>
      </c>
      <c r="B15" s="242" t="s">
        <v>230</v>
      </c>
      <c r="C15" s="242" t="s">
        <v>236</v>
      </c>
      <c r="D15" s="17" t="s">
        <v>665</v>
      </c>
      <c r="E15" s="150" t="s">
        <v>511</v>
      </c>
      <c r="F15" s="150" t="s">
        <v>511</v>
      </c>
      <c r="G15" s="11"/>
      <c r="H15" s="18"/>
      <c r="I15" s="11"/>
      <c r="J15" s="11" t="s">
        <v>691</v>
      </c>
    </row>
    <row r="16" spans="1:10" ht="40.5" customHeight="1">
      <c r="A16" s="14" t="s">
        <v>194</v>
      </c>
      <c r="B16" s="242" t="s">
        <v>247</v>
      </c>
      <c r="C16" s="242" t="s">
        <v>255</v>
      </c>
      <c r="D16" s="17" t="s">
        <v>625</v>
      </c>
      <c r="E16" s="150" t="s">
        <v>531</v>
      </c>
      <c r="F16" s="150" t="s">
        <v>531</v>
      </c>
      <c r="G16" s="11"/>
      <c r="H16" s="18" t="s">
        <v>20</v>
      </c>
      <c r="I16" s="11"/>
      <c r="J16" s="11" t="s">
        <v>691</v>
      </c>
    </row>
    <row r="17" spans="1:10" ht="33" customHeight="1">
      <c r="A17" s="244" t="s">
        <v>197</v>
      </c>
      <c r="B17" s="244">
        <v>852</v>
      </c>
      <c r="C17" s="244">
        <v>85219</v>
      </c>
      <c r="D17" s="245" t="s">
        <v>625</v>
      </c>
      <c r="E17" s="246" t="s">
        <v>622</v>
      </c>
      <c r="F17" s="246" t="s">
        <v>622</v>
      </c>
      <c r="G17" s="247"/>
      <c r="H17" s="245"/>
      <c r="I17" s="247"/>
      <c r="J17" s="287" t="s">
        <v>692</v>
      </c>
    </row>
    <row r="18" spans="1:10" ht="22.5" customHeight="1">
      <c r="A18" s="314" t="s">
        <v>43</v>
      </c>
      <c r="B18" s="314"/>
      <c r="C18" s="314"/>
      <c r="D18" s="314"/>
      <c r="E18" s="165" t="s">
        <v>666</v>
      </c>
      <c r="F18" s="165" t="s">
        <v>689</v>
      </c>
      <c r="G18" s="158" t="s">
        <v>555</v>
      </c>
      <c r="H18" s="9"/>
      <c r="I18" s="9"/>
      <c r="J18" s="28" t="s">
        <v>15</v>
      </c>
    </row>
    <row r="20" ht="12.75">
      <c r="A20" s="1" t="s">
        <v>25</v>
      </c>
    </row>
    <row r="21" ht="12.75">
      <c r="A21" s="1" t="s">
        <v>21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</sheetData>
  <sheetProtection/>
  <mergeCells count="14">
    <mergeCell ref="A18:D18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300" verticalDpi="300" orientation="landscape" paperSize="9" scale="83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8" t="s">
        <v>163</v>
      </c>
      <c r="B1" s="318"/>
      <c r="C1" s="318"/>
      <c r="D1" s="318"/>
    </row>
    <row r="2" ht="6.75" customHeight="1">
      <c r="A2" s="90"/>
    </row>
    <row r="3" ht="12.75">
      <c r="D3" s="47" t="s">
        <v>14</v>
      </c>
    </row>
    <row r="4" spans="1:4" ht="15" customHeight="1">
      <c r="A4" s="315" t="s">
        <v>17</v>
      </c>
      <c r="B4" s="315" t="s">
        <v>4</v>
      </c>
      <c r="C4" s="313" t="s">
        <v>164</v>
      </c>
      <c r="D4" s="313" t="s">
        <v>165</v>
      </c>
    </row>
    <row r="5" spans="1:4" ht="15" customHeight="1">
      <c r="A5" s="315"/>
      <c r="B5" s="315"/>
      <c r="C5" s="315"/>
      <c r="D5" s="313"/>
    </row>
    <row r="6" spans="1:4" ht="15.75" customHeight="1">
      <c r="A6" s="315"/>
      <c r="B6" s="315"/>
      <c r="C6" s="315"/>
      <c r="D6" s="313"/>
    </row>
    <row r="7" spans="1:4" s="92" customFormat="1" ht="6.75" customHeight="1">
      <c r="A7" s="91">
        <v>1</v>
      </c>
      <c r="B7" s="91">
        <v>2</v>
      </c>
      <c r="C7" s="91">
        <v>3</v>
      </c>
      <c r="D7" s="91">
        <v>4</v>
      </c>
    </row>
    <row r="8" spans="1:4" ht="18.75" customHeight="1">
      <c r="A8" s="317" t="s">
        <v>166</v>
      </c>
      <c r="B8" s="317"/>
      <c r="C8" s="93"/>
      <c r="D8" s="136" t="s">
        <v>682</v>
      </c>
    </row>
    <row r="9" spans="1:4" ht="18.75" customHeight="1">
      <c r="A9" s="44" t="s">
        <v>6</v>
      </c>
      <c r="B9" s="59" t="s">
        <v>167</v>
      </c>
      <c r="C9" s="44" t="s">
        <v>168</v>
      </c>
      <c r="D9" s="137" t="s">
        <v>681</v>
      </c>
    </row>
    <row r="10" spans="1:4" ht="18.75" customHeight="1">
      <c r="A10" s="41" t="s">
        <v>7</v>
      </c>
      <c r="B10" s="60" t="s">
        <v>169</v>
      </c>
      <c r="C10" s="41" t="s">
        <v>168</v>
      </c>
      <c r="D10" s="138"/>
    </row>
    <row r="11" spans="1:4" ht="51">
      <c r="A11" s="41" t="s">
        <v>8</v>
      </c>
      <c r="B11" s="94" t="s">
        <v>170</v>
      </c>
      <c r="C11" s="41" t="s">
        <v>171</v>
      </c>
      <c r="D11" s="138"/>
    </row>
    <row r="12" spans="1:4" ht="18.75" customHeight="1">
      <c r="A12" s="41" t="s">
        <v>0</v>
      </c>
      <c r="B12" s="60" t="s">
        <v>172</v>
      </c>
      <c r="C12" s="41" t="s">
        <v>173</v>
      </c>
      <c r="D12" s="138"/>
    </row>
    <row r="13" spans="1:4" ht="18.75" customHeight="1">
      <c r="A13" s="41" t="s">
        <v>174</v>
      </c>
      <c r="B13" s="60" t="s">
        <v>175</v>
      </c>
      <c r="C13" s="41" t="s">
        <v>216</v>
      </c>
      <c r="D13" s="138"/>
    </row>
    <row r="14" spans="1:4" ht="18.75" customHeight="1">
      <c r="A14" s="41" t="s">
        <v>176</v>
      </c>
      <c r="B14" s="60" t="s">
        <v>177</v>
      </c>
      <c r="C14" s="41" t="s">
        <v>178</v>
      </c>
      <c r="D14" s="138"/>
    </row>
    <row r="15" spans="1:4" ht="18.75" customHeight="1">
      <c r="A15" s="41" t="s">
        <v>179</v>
      </c>
      <c r="B15" s="60" t="s">
        <v>180</v>
      </c>
      <c r="C15" s="41" t="s">
        <v>181</v>
      </c>
      <c r="D15" s="138"/>
    </row>
    <row r="16" spans="1:4" ht="44.25" customHeight="1">
      <c r="A16" s="41" t="s">
        <v>182</v>
      </c>
      <c r="B16" s="94" t="s">
        <v>183</v>
      </c>
      <c r="C16" s="41" t="s">
        <v>184</v>
      </c>
      <c r="D16" s="138"/>
    </row>
    <row r="17" spans="1:4" ht="18.75" customHeight="1">
      <c r="A17" s="41" t="s">
        <v>185</v>
      </c>
      <c r="B17" s="60" t="s">
        <v>186</v>
      </c>
      <c r="C17" s="41" t="s">
        <v>187</v>
      </c>
      <c r="D17" s="138"/>
    </row>
    <row r="18" spans="1:4" ht="18.75" customHeight="1">
      <c r="A18" s="41" t="s">
        <v>188</v>
      </c>
      <c r="B18" s="60" t="s">
        <v>189</v>
      </c>
      <c r="C18" s="41" t="s">
        <v>190</v>
      </c>
      <c r="D18" s="138"/>
    </row>
    <row r="19" spans="1:4" ht="18.75" customHeight="1">
      <c r="A19" s="41" t="s">
        <v>191</v>
      </c>
      <c r="B19" s="60" t="s">
        <v>192</v>
      </c>
      <c r="C19" s="41" t="s">
        <v>193</v>
      </c>
      <c r="D19" s="138"/>
    </row>
    <row r="20" spans="1:4" ht="18.75" customHeight="1">
      <c r="A20" s="41" t="s">
        <v>194</v>
      </c>
      <c r="B20" s="60" t="s">
        <v>195</v>
      </c>
      <c r="C20" s="41" t="s">
        <v>196</v>
      </c>
      <c r="D20" s="138"/>
    </row>
    <row r="21" spans="1:4" ht="18.75" customHeight="1">
      <c r="A21" s="41" t="s">
        <v>197</v>
      </c>
      <c r="B21" s="60" t="s">
        <v>198</v>
      </c>
      <c r="C21" s="41" t="s">
        <v>199</v>
      </c>
      <c r="D21" s="139" t="s">
        <v>680</v>
      </c>
    </row>
    <row r="22" spans="1:4" ht="18.75" customHeight="1">
      <c r="A22" s="43" t="s">
        <v>200</v>
      </c>
      <c r="B22" s="61" t="s">
        <v>201</v>
      </c>
      <c r="C22" s="43" t="s">
        <v>202</v>
      </c>
      <c r="D22" s="140"/>
    </row>
    <row r="23" spans="1:4" ht="18.75" customHeight="1">
      <c r="A23" s="317" t="s">
        <v>203</v>
      </c>
      <c r="B23" s="317"/>
      <c r="C23" s="93"/>
      <c r="D23" s="141" t="s">
        <v>550</v>
      </c>
    </row>
    <row r="24" spans="1:4" ht="18.75" customHeight="1">
      <c r="A24" s="44" t="s">
        <v>6</v>
      </c>
      <c r="B24" s="59" t="s">
        <v>204</v>
      </c>
      <c r="C24" s="44" t="s">
        <v>205</v>
      </c>
      <c r="D24" s="137" t="s">
        <v>549</v>
      </c>
    </row>
    <row r="25" spans="1:4" ht="18.75" customHeight="1">
      <c r="A25" s="41" t="s">
        <v>7</v>
      </c>
      <c r="B25" s="60" t="s">
        <v>206</v>
      </c>
      <c r="C25" s="41" t="s">
        <v>205</v>
      </c>
      <c r="D25" s="139" t="s">
        <v>548</v>
      </c>
    </row>
    <row r="26" spans="1:4" ht="38.25">
      <c r="A26" s="41" t="s">
        <v>8</v>
      </c>
      <c r="B26" s="94" t="s">
        <v>207</v>
      </c>
      <c r="C26" s="41" t="s">
        <v>208</v>
      </c>
      <c r="D26" s="140"/>
    </row>
    <row r="27" spans="1:4" ht="18.75" customHeight="1">
      <c r="A27" s="41" t="s">
        <v>0</v>
      </c>
      <c r="B27" s="60" t="s">
        <v>126</v>
      </c>
      <c r="C27" s="41" t="s">
        <v>209</v>
      </c>
      <c r="D27" s="142"/>
    </row>
    <row r="28" spans="1:4" ht="18.75" customHeight="1">
      <c r="A28" s="41" t="s">
        <v>174</v>
      </c>
      <c r="B28" s="60" t="s">
        <v>210</v>
      </c>
      <c r="C28" s="41" t="s">
        <v>202</v>
      </c>
      <c r="D28" s="138"/>
    </row>
    <row r="29" spans="1:4" ht="18.75" customHeight="1">
      <c r="A29" s="41" t="s">
        <v>188</v>
      </c>
      <c r="B29" s="60" t="s">
        <v>128</v>
      </c>
      <c r="C29" s="41" t="s">
        <v>211</v>
      </c>
      <c r="D29" s="138"/>
    </row>
    <row r="30" spans="1:4" ht="18.75" customHeight="1">
      <c r="A30" s="41" t="s">
        <v>191</v>
      </c>
      <c r="B30" s="60" t="s">
        <v>212</v>
      </c>
      <c r="C30" s="41" t="s">
        <v>213</v>
      </c>
      <c r="D30" s="138"/>
    </row>
    <row r="31" spans="1:4" ht="18.75" customHeight="1">
      <c r="A31" s="43" t="s">
        <v>194</v>
      </c>
      <c r="B31" s="61" t="s">
        <v>214</v>
      </c>
      <c r="C31" s="43" t="s">
        <v>215</v>
      </c>
      <c r="D31" s="143"/>
    </row>
    <row r="32" spans="1:4" ht="7.5" customHeight="1">
      <c r="A32" s="95"/>
      <c r="B32" s="4"/>
      <c r="C32" s="4"/>
      <c r="D32" s="144"/>
    </row>
    <row r="33" spans="1:6" ht="12.75">
      <c r="A33" s="96"/>
      <c r="B33" s="97"/>
      <c r="C33" s="97"/>
      <c r="D33" s="144"/>
      <c r="E33" s="48"/>
      <c r="F33" s="48"/>
    </row>
    <row r="34" spans="1:6" ht="22.5" customHeight="1">
      <c r="A34" s="89"/>
      <c r="B34" s="89"/>
      <c r="C34" s="89"/>
      <c r="D34" s="144"/>
      <c r="E34" s="89"/>
      <c r="F34" s="89"/>
    </row>
    <row r="35" ht="12.75">
      <c r="D35" s="144"/>
    </row>
    <row r="36" ht="12.75">
      <c r="D36" s="144"/>
    </row>
    <row r="37" ht="12.75">
      <c r="D37" s="144"/>
    </row>
    <row r="38" ht="12.75">
      <c r="D38" s="144"/>
    </row>
    <row r="39" ht="12.75">
      <c r="D39" s="144"/>
    </row>
    <row r="40" ht="12.75">
      <c r="D40" s="144"/>
    </row>
    <row r="41" ht="12.75">
      <c r="D41" s="144"/>
    </row>
    <row r="42" ht="12.75">
      <c r="D42" s="144"/>
    </row>
    <row r="43" ht="12.75">
      <c r="D43" s="144"/>
    </row>
    <row r="44" ht="12.75">
      <c r="D44" s="144"/>
    </row>
    <row r="45" ht="12.75">
      <c r="D45" s="144"/>
    </row>
    <row r="46" ht="12.75">
      <c r="D46" s="144"/>
    </row>
    <row r="47" ht="12.75">
      <c r="D47" s="144"/>
    </row>
    <row r="48" ht="12.75">
      <c r="D48" s="144"/>
    </row>
    <row r="49" ht="12.75">
      <c r="D49" s="144"/>
    </row>
    <row r="50" ht="12.75">
      <c r="D50" s="144"/>
    </row>
    <row r="51" ht="12.75">
      <c r="D51" s="144"/>
    </row>
    <row r="52" ht="12.75">
      <c r="D52" s="144"/>
    </row>
    <row r="53" ht="12.75">
      <c r="D53" s="144"/>
    </row>
    <row r="54" ht="12.75">
      <c r="D54" s="144"/>
    </row>
    <row r="55" ht="12.75">
      <c r="D55" s="4"/>
    </row>
    <row r="56" ht="12.75">
      <c r="D56" s="97"/>
    </row>
    <row r="57" ht="18.75">
      <c r="D57" s="89"/>
    </row>
    <row r="58" ht="18.75">
      <c r="D58" s="89"/>
    </row>
  </sheetData>
  <sheetProtection/>
  <mergeCells count="7"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defaultGridColor="0" zoomScalePageLayoutView="0" colorId="8" workbookViewId="0" topLeftCell="A4">
      <selection activeCell="A1" sqref="A1:IV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19" t="s">
        <v>60</v>
      </c>
      <c r="B1" s="319"/>
      <c r="C1" s="319"/>
      <c r="D1" s="319"/>
      <c r="E1" s="319"/>
      <c r="F1" s="319"/>
      <c r="G1" s="319"/>
      <c r="H1" s="319"/>
      <c r="I1" s="319"/>
      <c r="J1" s="319"/>
    </row>
    <row r="2" ht="12.75">
      <c r="J2" s="5" t="s">
        <v>14</v>
      </c>
    </row>
    <row r="3" spans="1:10" s="3" customFormat="1" ht="20.25" customHeight="1">
      <c r="A3" s="315" t="s">
        <v>1</v>
      </c>
      <c r="B3" s="320" t="s">
        <v>2</v>
      </c>
      <c r="C3" s="320" t="s">
        <v>3</v>
      </c>
      <c r="D3" s="313" t="s">
        <v>39</v>
      </c>
      <c r="E3" s="313" t="s">
        <v>38</v>
      </c>
      <c r="F3" s="313" t="s">
        <v>27</v>
      </c>
      <c r="G3" s="313"/>
      <c r="H3" s="313"/>
      <c r="I3" s="313"/>
      <c r="J3" s="313"/>
    </row>
    <row r="4" spans="1:10" s="3" customFormat="1" ht="20.25" customHeight="1">
      <c r="A4" s="315"/>
      <c r="B4" s="321"/>
      <c r="C4" s="321"/>
      <c r="D4" s="315"/>
      <c r="E4" s="313"/>
      <c r="F4" s="313" t="s">
        <v>36</v>
      </c>
      <c r="G4" s="313" t="s">
        <v>5</v>
      </c>
      <c r="H4" s="313"/>
      <c r="I4" s="313"/>
      <c r="J4" s="313" t="s">
        <v>37</v>
      </c>
    </row>
    <row r="5" spans="1:10" s="3" customFormat="1" ht="65.25" customHeight="1">
      <c r="A5" s="315"/>
      <c r="B5" s="289"/>
      <c r="C5" s="289"/>
      <c r="D5" s="315"/>
      <c r="E5" s="313"/>
      <c r="F5" s="313"/>
      <c r="G5" s="7" t="s">
        <v>33</v>
      </c>
      <c r="H5" s="7" t="s">
        <v>34</v>
      </c>
      <c r="I5" s="7" t="s">
        <v>35</v>
      </c>
      <c r="J5" s="313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5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3">
        <v>750</v>
      </c>
      <c r="B7" s="13">
        <v>75011</v>
      </c>
      <c r="C7" s="13">
        <v>2010</v>
      </c>
      <c r="D7" s="152" t="s">
        <v>496</v>
      </c>
      <c r="E7" s="152" t="s">
        <v>496</v>
      </c>
      <c r="F7" s="152" t="s">
        <v>496</v>
      </c>
      <c r="G7" s="147" t="s">
        <v>498</v>
      </c>
      <c r="H7" s="147" t="s">
        <v>515</v>
      </c>
      <c r="I7" s="10"/>
      <c r="J7" s="10"/>
    </row>
    <row r="8" spans="1:10" ht="19.5" customHeight="1">
      <c r="A8" s="153">
        <v>751</v>
      </c>
      <c r="B8" s="153">
        <v>75101</v>
      </c>
      <c r="C8" s="153">
        <v>2010</v>
      </c>
      <c r="D8" s="154" t="s">
        <v>532</v>
      </c>
      <c r="E8" s="154" t="s">
        <v>532</v>
      </c>
      <c r="F8" s="154" t="s">
        <v>532</v>
      </c>
      <c r="G8" s="155" t="s">
        <v>499</v>
      </c>
      <c r="H8" s="155">
        <v>267</v>
      </c>
      <c r="I8" s="50"/>
      <c r="J8" s="50"/>
    </row>
    <row r="9" spans="1:10" ht="19.5" customHeight="1">
      <c r="A9" s="14">
        <v>852</v>
      </c>
      <c r="B9" s="14">
        <v>85212</v>
      </c>
      <c r="C9" s="14">
        <v>2010</v>
      </c>
      <c r="D9" s="156" t="s">
        <v>542</v>
      </c>
      <c r="E9" s="156" t="s">
        <v>542</v>
      </c>
      <c r="F9" s="156" t="s">
        <v>542</v>
      </c>
      <c r="G9" s="150" t="s">
        <v>512</v>
      </c>
      <c r="H9" s="150" t="s">
        <v>527</v>
      </c>
      <c r="I9" s="11"/>
      <c r="J9" s="11"/>
    </row>
    <row r="10" spans="1:10" ht="19.5" customHeight="1">
      <c r="A10" s="14">
        <v>852</v>
      </c>
      <c r="B10" s="14">
        <v>85213</v>
      </c>
      <c r="C10" s="14">
        <v>2010</v>
      </c>
      <c r="D10" s="156" t="s">
        <v>528</v>
      </c>
      <c r="E10" s="156" t="s">
        <v>528</v>
      </c>
      <c r="F10" s="156" t="s">
        <v>528</v>
      </c>
      <c r="G10" s="157"/>
      <c r="H10" s="150" t="s">
        <v>528</v>
      </c>
      <c r="I10" s="11"/>
      <c r="J10" s="11"/>
    </row>
    <row r="11" spans="1:10" ht="19.5" customHeight="1">
      <c r="A11" s="14">
        <v>852</v>
      </c>
      <c r="B11" s="14">
        <v>85214</v>
      </c>
      <c r="C11" s="14">
        <v>2010</v>
      </c>
      <c r="D11" s="156" t="s">
        <v>551</v>
      </c>
      <c r="E11" s="156" t="s">
        <v>551</v>
      </c>
      <c r="F11" s="156" t="s">
        <v>551</v>
      </c>
      <c r="G11" s="150"/>
      <c r="H11" s="150"/>
      <c r="I11" s="11"/>
      <c r="J11" s="11"/>
    </row>
    <row r="12" spans="1:10" ht="19.5" customHeight="1">
      <c r="A12" s="98"/>
      <c r="B12" s="98" t="s">
        <v>351</v>
      </c>
      <c r="C12" s="98"/>
      <c r="D12" s="158" t="s">
        <v>552</v>
      </c>
      <c r="E12" s="158" t="s">
        <v>552</v>
      </c>
      <c r="F12" s="158" t="s">
        <v>552</v>
      </c>
      <c r="G12" s="158" t="s">
        <v>553</v>
      </c>
      <c r="H12" s="158" t="s">
        <v>554</v>
      </c>
      <c r="I12" s="9"/>
      <c r="J12" s="9"/>
    </row>
  </sheetData>
  <sheetProtection/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workbookViewId="0" topLeftCell="A1">
      <selection activeCell="A1" sqref="A1:IV1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9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319" t="s">
        <v>690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5"/>
    </row>
    <row r="3" ht="12.75">
      <c r="M3" s="26" t="s">
        <v>14</v>
      </c>
    </row>
    <row r="4" spans="1:82" ht="20.25" customHeight="1">
      <c r="A4" s="290" t="s">
        <v>73</v>
      </c>
      <c r="B4" s="315" t="s">
        <v>1</v>
      </c>
      <c r="C4" s="320" t="s">
        <v>2</v>
      </c>
      <c r="D4" s="313" t="s">
        <v>74</v>
      </c>
      <c r="E4" s="293" t="s">
        <v>3</v>
      </c>
      <c r="F4" s="313" t="s">
        <v>38</v>
      </c>
      <c r="G4" s="313" t="s">
        <v>27</v>
      </c>
      <c r="H4" s="313"/>
      <c r="I4" s="313"/>
      <c r="J4" s="313"/>
      <c r="K4" s="313"/>
      <c r="L4" s="313"/>
      <c r="M4" s="313"/>
      <c r="CA4" s="1"/>
      <c r="CB4" s="1"/>
      <c r="CC4" s="1"/>
      <c r="CD4" s="1"/>
    </row>
    <row r="5" spans="1:82" ht="18" customHeight="1">
      <c r="A5" s="291"/>
      <c r="B5" s="315"/>
      <c r="C5" s="321"/>
      <c r="D5" s="315"/>
      <c r="E5" s="294"/>
      <c r="F5" s="313"/>
      <c r="G5" s="313" t="s">
        <v>36</v>
      </c>
      <c r="H5" s="313" t="s">
        <v>5</v>
      </c>
      <c r="I5" s="313"/>
      <c r="J5" s="313"/>
      <c r="K5" s="313"/>
      <c r="L5" s="313"/>
      <c r="M5" s="313" t="s">
        <v>37</v>
      </c>
      <c r="CA5" s="1"/>
      <c r="CB5" s="1"/>
      <c r="CC5" s="1"/>
      <c r="CD5" s="1"/>
    </row>
    <row r="6" spans="1:82" ht="69" customHeight="1">
      <c r="A6" s="292"/>
      <c r="B6" s="315"/>
      <c r="C6" s="289"/>
      <c r="D6" s="315"/>
      <c r="E6" s="294"/>
      <c r="F6" s="313"/>
      <c r="G6" s="313"/>
      <c r="H6" s="7" t="s">
        <v>33</v>
      </c>
      <c r="I6" s="7" t="s">
        <v>34</v>
      </c>
      <c r="J6" s="7" t="s">
        <v>35</v>
      </c>
      <c r="K6" s="7" t="s">
        <v>75</v>
      </c>
      <c r="L6" s="7" t="s">
        <v>76</v>
      </c>
      <c r="M6" s="313"/>
      <c r="CA6" s="1"/>
      <c r="CB6" s="1"/>
      <c r="CC6" s="1"/>
      <c r="CD6" s="1"/>
    </row>
    <row r="7" spans="1:82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CA7" s="1"/>
      <c r="CB7" s="1"/>
      <c r="CC7" s="1"/>
      <c r="CD7" s="1"/>
    </row>
    <row r="8" spans="1:82" ht="81" customHeight="1">
      <c r="A8" s="69" t="s">
        <v>77</v>
      </c>
      <c r="B8" s="69"/>
      <c r="C8" s="69"/>
      <c r="D8" s="50"/>
      <c r="E8" s="51"/>
      <c r="F8" s="230"/>
      <c r="G8" s="52"/>
      <c r="H8" s="52"/>
      <c r="I8" s="52"/>
      <c r="J8" s="230"/>
      <c r="K8" s="52"/>
      <c r="L8" s="52"/>
      <c r="M8" s="52"/>
      <c r="CA8" s="1"/>
      <c r="CB8" s="1"/>
      <c r="CC8" s="1"/>
      <c r="CD8" s="1"/>
    </row>
    <row r="9" spans="1:82" ht="79.5" customHeight="1">
      <c r="A9" s="277" t="s">
        <v>78</v>
      </c>
      <c r="B9" s="62"/>
      <c r="C9" s="62"/>
      <c r="D9" s="50"/>
      <c r="E9" s="51"/>
      <c r="F9" s="230"/>
      <c r="G9" s="230"/>
      <c r="H9" s="52"/>
      <c r="I9" s="52"/>
      <c r="J9" s="230"/>
      <c r="K9" s="52"/>
      <c r="L9" s="52"/>
      <c r="M9" s="52"/>
      <c r="CA9" s="1"/>
      <c r="CB9" s="1"/>
      <c r="CC9" s="1"/>
      <c r="CD9" s="1"/>
    </row>
    <row r="10" spans="1:82" ht="79.5" customHeight="1">
      <c r="A10" s="277" t="s">
        <v>79</v>
      </c>
      <c r="B10" s="69">
        <v>600</v>
      </c>
      <c r="C10" s="288">
        <v>60014</v>
      </c>
      <c r="D10" s="50"/>
      <c r="E10" s="51"/>
      <c r="F10" s="230" t="s">
        <v>555</v>
      </c>
      <c r="G10" s="230" t="s">
        <v>555</v>
      </c>
      <c r="H10" s="52"/>
      <c r="I10" s="52"/>
      <c r="J10" s="230" t="s">
        <v>555</v>
      </c>
      <c r="K10" s="52"/>
      <c r="L10" s="52"/>
      <c r="M10" s="52"/>
      <c r="CA10" s="1"/>
      <c r="CB10" s="1"/>
      <c r="CC10" s="1"/>
      <c r="CD10" s="1"/>
    </row>
    <row r="11" spans="1:82" ht="24.75" customHeight="1">
      <c r="A11" s="295" t="s">
        <v>43</v>
      </c>
      <c r="B11" s="295"/>
      <c r="C11" s="295"/>
      <c r="D11" s="53"/>
      <c r="E11" s="54"/>
      <c r="F11" s="231" t="s">
        <v>555</v>
      </c>
      <c r="G11" s="231" t="s">
        <v>555</v>
      </c>
      <c r="H11" s="53"/>
      <c r="I11" s="53"/>
      <c r="J11" s="231" t="s">
        <v>555</v>
      </c>
      <c r="K11" s="53"/>
      <c r="L11" s="53"/>
      <c r="M11" s="53"/>
      <c r="CA11" s="1"/>
      <c r="CB11" s="1"/>
      <c r="CC11" s="1"/>
      <c r="CD11" s="1"/>
    </row>
  </sheetData>
  <sheetProtection/>
  <mergeCells count="12">
    <mergeCell ref="F4:F6"/>
    <mergeCell ref="A11:C11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7" width="9.625" style="0" customWidth="1"/>
    <col min="8" max="8" width="11.875" style="0" customWidth="1"/>
    <col min="9" max="9" width="14.375" style="0" customWidth="1"/>
  </cols>
  <sheetData>
    <row r="1" spans="1:9" ht="16.5">
      <c r="A1" s="296" t="s">
        <v>694</v>
      </c>
      <c r="B1" s="296"/>
      <c r="C1" s="296"/>
      <c r="D1" s="296"/>
      <c r="E1" s="296"/>
      <c r="F1" s="296"/>
      <c r="G1" s="296"/>
      <c r="H1" s="296"/>
      <c r="I1" s="296"/>
    </row>
    <row r="2" spans="1:9" ht="16.5">
      <c r="A2" s="296" t="s">
        <v>81</v>
      </c>
      <c r="B2" s="296"/>
      <c r="C2" s="296"/>
      <c r="D2" s="296"/>
      <c r="E2" s="296"/>
      <c r="F2" s="296"/>
      <c r="G2" s="296"/>
      <c r="H2" s="296"/>
      <c r="I2" s="296"/>
    </row>
    <row r="3" spans="1:9" ht="13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315" t="s">
        <v>17</v>
      </c>
      <c r="B5" s="315" t="s">
        <v>63</v>
      </c>
      <c r="C5" s="313" t="s">
        <v>1</v>
      </c>
      <c r="D5" s="313" t="s">
        <v>65</v>
      </c>
      <c r="E5" s="313" t="s">
        <v>82</v>
      </c>
      <c r="F5" s="313"/>
      <c r="G5" s="313" t="s">
        <v>69</v>
      </c>
      <c r="H5" s="313"/>
      <c r="I5" s="313" t="s">
        <v>71</v>
      </c>
    </row>
    <row r="6" spans="1:9" ht="15" customHeight="1">
      <c r="A6" s="315"/>
      <c r="B6" s="315"/>
      <c r="C6" s="313"/>
      <c r="D6" s="313"/>
      <c r="E6" s="313" t="s">
        <v>83</v>
      </c>
      <c r="F6" s="313" t="s">
        <v>84</v>
      </c>
      <c r="G6" s="313" t="s">
        <v>83</v>
      </c>
      <c r="H6" s="313" t="s">
        <v>85</v>
      </c>
      <c r="I6" s="313"/>
    </row>
    <row r="7" spans="1:9" ht="15" customHeight="1">
      <c r="A7" s="315"/>
      <c r="B7" s="315"/>
      <c r="C7" s="313"/>
      <c r="D7" s="313"/>
      <c r="E7" s="313"/>
      <c r="F7" s="313"/>
      <c r="G7" s="313"/>
      <c r="H7" s="313"/>
      <c r="I7" s="313"/>
    </row>
    <row r="8" spans="1:9" ht="15" customHeight="1">
      <c r="A8" s="315"/>
      <c r="B8" s="315"/>
      <c r="C8" s="313"/>
      <c r="D8" s="313"/>
      <c r="E8" s="313"/>
      <c r="F8" s="313"/>
      <c r="G8" s="313"/>
      <c r="H8" s="313"/>
      <c r="I8" s="313"/>
    </row>
    <row r="9" spans="1:9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t="21.75" customHeight="1">
      <c r="A10" s="13" t="s">
        <v>64</v>
      </c>
      <c r="B10" s="10" t="s">
        <v>86</v>
      </c>
      <c r="C10" s="10"/>
      <c r="D10" s="10"/>
      <c r="E10" s="10"/>
      <c r="F10" s="10"/>
      <c r="G10" s="10"/>
      <c r="H10" s="10"/>
      <c r="I10" s="10"/>
    </row>
    <row r="11" spans="1:9" ht="12.75" customHeight="1">
      <c r="A11" s="14"/>
      <c r="B11" s="55" t="s">
        <v>5</v>
      </c>
      <c r="C11" s="55"/>
      <c r="D11" s="11"/>
      <c r="E11" s="11"/>
      <c r="F11" s="11"/>
      <c r="G11" s="11"/>
      <c r="H11" s="11"/>
      <c r="I11" s="11"/>
    </row>
    <row r="12" spans="1:9" ht="42.75" customHeight="1">
      <c r="A12" s="14" t="s">
        <v>6</v>
      </c>
      <c r="B12" s="159" t="s">
        <v>693</v>
      </c>
      <c r="C12" s="14">
        <v>900</v>
      </c>
      <c r="D12" s="11"/>
      <c r="E12" s="150" t="s">
        <v>556</v>
      </c>
      <c r="F12" s="150" t="s">
        <v>557</v>
      </c>
      <c r="G12" s="150" t="s">
        <v>556</v>
      </c>
      <c r="H12" s="11"/>
      <c r="I12" s="11"/>
    </row>
    <row r="13" spans="1:9" s="27" customFormat="1" ht="21.75" customHeight="1">
      <c r="A13" s="297" t="s">
        <v>43</v>
      </c>
      <c r="B13" s="298"/>
      <c r="C13" s="28"/>
      <c r="D13" s="56"/>
      <c r="E13" s="158" t="s">
        <v>556</v>
      </c>
      <c r="F13" s="158" t="s">
        <v>557</v>
      </c>
      <c r="G13" s="158" t="s">
        <v>556</v>
      </c>
      <c r="H13" s="56"/>
      <c r="I13" s="56"/>
    </row>
    <row r="14" ht="4.5" customHeight="1"/>
    <row r="15" ht="14.25">
      <c r="A15" t="s">
        <v>94</v>
      </c>
    </row>
  </sheetData>
  <mergeCells count="14">
    <mergeCell ref="E5:F5"/>
    <mergeCell ref="G5:H5"/>
    <mergeCell ref="C5:C8"/>
    <mergeCell ref="A13:B13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300" verticalDpi="3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IV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18" t="s">
        <v>87</v>
      </c>
      <c r="B1" s="318"/>
      <c r="C1" s="318"/>
      <c r="D1" s="318"/>
      <c r="E1" s="318"/>
      <c r="F1" s="318"/>
    </row>
    <row r="2" spans="4:6" ht="19.5" customHeight="1">
      <c r="D2" s="32"/>
      <c r="E2" s="32"/>
      <c r="F2" s="32"/>
    </row>
    <row r="3" spans="4:6" ht="19.5" customHeight="1">
      <c r="D3" s="1"/>
      <c r="E3" s="1"/>
      <c r="F3" s="57" t="s">
        <v>14</v>
      </c>
    </row>
    <row r="4" spans="1:6" ht="19.5" customHeight="1">
      <c r="A4" s="315" t="s">
        <v>17</v>
      </c>
      <c r="B4" s="315" t="s">
        <v>1</v>
      </c>
      <c r="C4" s="315" t="s">
        <v>2</v>
      </c>
      <c r="D4" s="313" t="s">
        <v>88</v>
      </c>
      <c r="E4" s="313" t="s">
        <v>89</v>
      </c>
      <c r="F4" s="313" t="s">
        <v>90</v>
      </c>
    </row>
    <row r="5" spans="1:6" ht="19.5" customHeight="1">
      <c r="A5" s="315"/>
      <c r="B5" s="315"/>
      <c r="C5" s="315"/>
      <c r="D5" s="313"/>
      <c r="E5" s="313"/>
      <c r="F5" s="313"/>
    </row>
    <row r="6" spans="1:6" ht="19.5" customHeight="1">
      <c r="A6" s="315"/>
      <c r="B6" s="315"/>
      <c r="C6" s="315"/>
      <c r="D6" s="313"/>
      <c r="E6" s="313"/>
      <c r="F6" s="313"/>
    </row>
    <row r="7" spans="1:6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30" customHeight="1">
      <c r="A8" s="161" t="s">
        <v>6</v>
      </c>
      <c r="B8" s="161">
        <v>900</v>
      </c>
      <c r="C8" s="161">
        <v>90003</v>
      </c>
      <c r="D8" s="58" t="s">
        <v>352</v>
      </c>
      <c r="E8" s="58" t="s">
        <v>353</v>
      </c>
      <c r="F8" s="162" t="s">
        <v>557</v>
      </c>
    </row>
    <row r="9" spans="1:6" s="164" customFormat="1" ht="30" customHeight="1">
      <c r="A9" s="297" t="s">
        <v>43</v>
      </c>
      <c r="B9" s="322"/>
      <c r="C9" s="322"/>
      <c r="D9" s="322"/>
      <c r="E9" s="163"/>
      <c r="F9" s="158" t="s">
        <v>557</v>
      </c>
    </row>
  </sheetData>
  <mergeCells count="8">
    <mergeCell ref="A9:D9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2007-12-06T08:43:45Z</cp:lastPrinted>
  <dcterms:created xsi:type="dcterms:W3CDTF">1998-12-09T13:02:10Z</dcterms:created>
  <dcterms:modified xsi:type="dcterms:W3CDTF">2007-12-06T08:48:52Z</dcterms:modified>
  <cp:category/>
  <cp:version/>
  <cp:contentType/>
  <cp:contentStatus/>
</cp:coreProperties>
</file>